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HenriqueRosa\OneDrive - EPR Participações S.A\Qualidade\20 - Apoio EPR\01 - Corporativo - Holding\01 - Engenharia de Qualidade\Enviados Mariana\"/>
    </mc:Choice>
  </mc:AlternateContent>
  <xr:revisionPtr revIDLastSave="0" documentId="13_ncr:1_{4CBC9001-BE4D-4276-B17D-75C389D3BD17}" xr6:coauthVersionLast="47" xr6:coauthVersionMax="47" xr10:uidLastSave="{00000000-0000-0000-0000-000000000000}"/>
  <bookViews>
    <workbookView xWindow="-120" yWindow="-120" windowWidth="29040" windowHeight="15720" xr2:uid="{24BBF651-7D56-4BA0-BB4B-68D64147A59E}"/>
  </bookViews>
  <sheets>
    <sheet name="APLICAÇÃO CAUQ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OUT98">#REF!</definedName>
    <definedName name="____________OUT98">#REF!</definedName>
    <definedName name="___________OUT98">#REF!</definedName>
    <definedName name="__________OUT98">#REF!</definedName>
    <definedName name="_________OUT98">#REF!</definedName>
    <definedName name="________OUT98">#REF!</definedName>
    <definedName name="_______OUT98">#REF!</definedName>
    <definedName name="______OUT98">#REF!</definedName>
    <definedName name="_____OUT98">#REF!</definedName>
    <definedName name="____OUT98">#REF!</definedName>
    <definedName name="__123KK__KKK">#REF!</definedName>
    <definedName name="__drb1">#REF!</definedName>
    <definedName name="__drb2">#REF!</definedName>
    <definedName name="__IntlFixup" hidden="1">TRUE</definedName>
    <definedName name="__OUT98">#REF!</definedName>
    <definedName name="_01_09_96">#REF!</definedName>
    <definedName name="_1__123Graph_FCHART_1" hidden="1">#REF!</definedName>
    <definedName name="_108__123Graph_XCHART_1">#REF!</definedName>
    <definedName name="_2__123Graph_XCHART_1" hidden="1">#REF!</definedName>
    <definedName name="_3Excel_BuiltIn_Print_Area_3_1">#REF!</definedName>
    <definedName name="_54__123Graph_FCHART_1">#REF!</definedName>
    <definedName name="_drb1">#REF!</definedName>
    <definedName name="_drb2">#REF!</definedName>
    <definedName name="_OUT98">#REF!</definedName>
    <definedName name="_pas10">#REF!</definedName>
    <definedName name="_pas200">#REF!</definedName>
    <definedName name="_pas40">#REF!</definedName>
    <definedName name="_Regression_Out">#REF!</definedName>
    <definedName name="_Regression_X">#REF!</definedName>
    <definedName name="_Regression_Y">#REF!</definedName>
    <definedName name="A">#REF!</definedName>
    <definedName name="A1CÓDIGO">#REF!</definedName>
    <definedName name="AASD">#REF!</definedName>
    <definedName name="adici">#REF!</definedName>
    <definedName name="amtotal">#REF!</definedName>
    <definedName name="_xlnm.Extract">[1]LPLL!#REF!</definedName>
    <definedName name="_xlnm.Print_Area" localSheetId="0">'APLICAÇÃO CAUQ'!$B$2:$W$150</definedName>
    <definedName name="areia">#REF!</definedName>
    <definedName name="_xlnm.Database">[1]LPLL!#REF!</definedName>
    <definedName name="bbcc">#REF!</definedName>
    <definedName name="bncc">#REF!</definedName>
    <definedName name="btt">#REF!</definedName>
    <definedName name="button_area_1">#REF!</definedName>
    <definedName name="CAN">#REF!</definedName>
    <definedName name="CAPA">#REF!</definedName>
    <definedName name="capa1">#REF!</definedName>
    <definedName name="capa2">#REF!</definedName>
    <definedName name="CAT">#REF!</definedName>
    <definedName name="cbr">#REF!</definedName>
    <definedName name="cbuc">#REF!</definedName>
    <definedName name="CC">#REF!</definedName>
    <definedName name="ccccc">#REF!</definedName>
    <definedName name="celltips_area">#REF!</definedName>
    <definedName name="cinco">#REF!</definedName>
    <definedName name="class">#REF!</definedName>
    <definedName name="CM">[2]BGA!$H$9</definedName>
    <definedName name="CODIGO">#REF!</definedName>
    <definedName name="CODIGÓ">#REF!</definedName>
    <definedName name="CÓDIGO">#REF!</definedName>
    <definedName name="correção">#REF!</definedName>
    <definedName name="_xlnm.Criteria">[1]LPLL!#REF!</definedName>
    <definedName name="CU">#REF!</definedName>
    <definedName name="d">#REF!</definedName>
    <definedName name="DAER1">#REF!</definedName>
    <definedName name="DATA">#REF!</definedName>
    <definedName name="Data_Final">#REF!</definedName>
    <definedName name="Data_Início">#REF!</definedName>
    <definedName name="data1">#REF!</definedName>
    <definedName name="DATA2">#REF!</definedName>
    <definedName name="DATA5">#REF!</definedName>
    <definedName name="DATAE">#REF!</definedName>
    <definedName name="DCSA1">#REF!</definedName>
    <definedName name="deffgrgggg">#REF!</definedName>
    <definedName name="DELTA10">#REF!</definedName>
    <definedName name="DELTA11">#REF!</definedName>
    <definedName name="DELTA12">#REF!</definedName>
    <definedName name="DELTA2">#REF!</definedName>
    <definedName name="DELTA20">#REF!</definedName>
    <definedName name="DELTA27">#REF!</definedName>
    <definedName name="DELTA3">#REF!</definedName>
    <definedName name="DELTA32">#REF!</definedName>
    <definedName name="DELTA4">#REF!</definedName>
    <definedName name="DELTA45">#REF!</definedName>
    <definedName name="DELTA6">#REF!</definedName>
    <definedName name="DELTA7">#REF!</definedName>
    <definedName name="DELTA8">#REF!</definedName>
    <definedName name="DELTA9">#REF!</definedName>
    <definedName name="DELTACONSTRUCOES">#REF!</definedName>
    <definedName name="dez">#REF!</definedName>
    <definedName name="DEZESEIS">#REF!</definedName>
    <definedName name="dois">#REF!</definedName>
    <definedName name="doze">#REF!</definedName>
    <definedName name="drar">#REF!</definedName>
    <definedName name="drfi">#REF!</definedName>
    <definedName name="drpe">#REF!</definedName>
    <definedName name="eeeeesssaaaa">#REF!</definedName>
    <definedName name="eeerrrr">#REF!</definedName>
    <definedName name="eessrr">#REF!</definedName>
    <definedName name="eews">#REF!</definedName>
    <definedName name="eng">#REF!</definedName>
    <definedName name="ESPESSURA_mm">#REF!</definedName>
    <definedName name="Estabilidade">#REF!</definedName>
    <definedName name="ewo">#REF!</definedName>
    <definedName name="Excel_BuiltIn_Print_Area_3_1">#REF!</definedName>
    <definedName name="FATOR">#REF!</definedName>
    <definedName name="FATURAS2002">#REF!</definedName>
    <definedName name="fdvh">#REF!</definedName>
    <definedName name="fffddtt">'[3]PN (Fx 3)'!#REF!</definedName>
    <definedName name="ffffffff">#REF!</definedName>
    <definedName name="fffttt">#REF!</definedName>
    <definedName name="Fluência">#REF!</definedName>
    <definedName name="FOLHA01">#REF!</definedName>
    <definedName name="folha1">#REF!</definedName>
    <definedName name="gac">#REF!</definedName>
    <definedName name="gag">#REF!</definedName>
    <definedName name="gf">'[4]Tabela de ensaios'!$C$3</definedName>
    <definedName name="Graphfchart">#REF!</definedName>
    <definedName name="gtryfj">#REF!</definedName>
    <definedName name="H">#REF!</definedName>
    <definedName name="hbh">#REF!</definedName>
    <definedName name="HG">#REF!</definedName>
    <definedName name="higro">#REF!</definedName>
    <definedName name="HW">#REF!</definedName>
    <definedName name="IG">#REF!</definedName>
    <definedName name="Imagem">INDIRECT("Logos!$A$"&amp;#REF!)</definedName>
    <definedName name="Imagem2">INDIRECT("Logos!$A$"&amp;#REF!)</definedName>
    <definedName name="Imagem3">INDIRECT("Logos!$A$"&amp;#REF!)</definedName>
    <definedName name="INICIO">#REF!</definedName>
    <definedName name="IP">#REF!</definedName>
    <definedName name="IPn">#REF!</definedName>
    <definedName name="JANEIRO2003">#REF!</definedName>
    <definedName name="jg">#REF!</definedName>
    <definedName name="jhon">#REF!</definedName>
    <definedName name="jjjjjjjj">#REF!</definedName>
    <definedName name="kb">#REF!</definedName>
    <definedName name="kjhaskjhfajhsfkasjfas">#REF!</definedName>
    <definedName name="KK">#REF!</definedName>
    <definedName name="KKK">#REF!</definedName>
    <definedName name="kkkkk999">#REF!</definedName>
    <definedName name="kp">#REF!</definedName>
    <definedName name="LA">#REF!</definedName>
    <definedName name="lab">#REF!</definedName>
    <definedName name="ld">#REF!</definedName>
    <definedName name="Ll">#REF!</definedName>
    <definedName name="LLn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rshall">#REF!</definedName>
    <definedName name="Massa">#REF!</definedName>
    <definedName name="Medição">#REF!</definedName>
    <definedName name="MORA">[2]BGA!$H$13</definedName>
    <definedName name="N_10">#REF!</definedName>
    <definedName name="N_200">#REF!</definedName>
    <definedName name="N_40">#REF!</definedName>
    <definedName name="nnnuu">#REF!</definedName>
    <definedName name="NOOB123456">#REF!</definedName>
    <definedName name="nove">#REF!</definedName>
    <definedName name="OBRA1">#REF!</definedName>
    <definedName name="OBRA20">#REF!</definedName>
    <definedName name="OI">#REF!</definedName>
    <definedName name="oito">#REF!</definedName>
    <definedName name="OK">#REF!</definedName>
    <definedName name="onze">#REF!</definedName>
    <definedName name="oo">#REF!</definedName>
    <definedName name="oooo">#REF!</definedName>
    <definedName name="oplkiuj">#REF!</definedName>
    <definedName name="orçamrest">#REF!</definedName>
    <definedName name="p">#REF!</definedName>
    <definedName name="PA">#REF!</definedName>
    <definedName name="paraf">#REF!</definedName>
    <definedName name="PARK">#REF!</definedName>
    <definedName name="pas200a">#REF!</definedName>
    <definedName name="pass">#REF!</definedName>
    <definedName name="pass200a">#REF!</definedName>
    <definedName name="pass40">#REF!</definedName>
    <definedName name="pesquisa">#REF!</definedName>
    <definedName name="PRE">#REF!</definedName>
    <definedName name="PROD_1">#REF!</definedName>
    <definedName name="ptf">#REF!</definedName>
    <definedName name="ptg">#REF!</definedName>
    <definedName name="Q">#REF!</definedName>
    <definedName name="qqqqqqq">#REF!</definedName>
    <definedName name="qqqqqqqdddddddd">#REF!</definedName>
    <definedName name="QUATORZE">#REF!</definedName>
    <definedName name="quatro">#REF!</definedName>
    <definedName name="RBV">#REF!</definedName>
    <definedName name="RCVH">#REF!</definedName>
    <definedName name="REL">#REF!</definedName>
    <definedName name="RESULTADO">#REF!</definedName>
    <definedName name="RICardo">#REF!</definedName>
    <definedName name="rr">'[4]Tabela de ensaios'!$L$3</definedName>
    <definedName name="rrff">#REF!</definedName>
    <definedName name="s">#REF!</definedName>
    <definedName name="seis">#REF!</definedName>
    <definedName name="SEQUENCIA5">#REF!</definedName>
    <definedName name="Serviço">#REF!</definedName>
    <definedName name="sete">#REF!</definedName>
    <definedName name="siloquente">#REF!</definedName>
    <definedName name="sim">#REF!</definedName>
    <definedName name="SQ">#REF!</definedName>
    <definedName name="sssAAA">#REF!</definedName>
    <definedName name="Tab_Serviços">#REF!</definedName>
    <definedName name="TABELA">#REF!</definedName>
    <definedName name="TD">#REF!</definedName>
    <definedName name="Teor">#REF!</definedName>
    <definedName name="_xlnm.Print_Titles" localSheetId="0">'APLICAÇÃO CAUQ'!$2:$9</definedName>
    <definedName name="tres">#REF!</definedName>
    <definedName name="treze">#REF!</definedName>
    <definedName name="TRINTA">#REF!</definedName>
    <definedName name="tt">#REF!</definedName>
    <definedName name="ttssaa">#REF!</definedName>
    <definedName name="ttt">#REF!</definedName>
    <definedName name="ttttttttt">#REF!</definedName>
    <definedName name="tyu">#REF!</definedName>
    <definedName name="TYUIO">#REF!</definedName>
    <definedName name="um">#REF!</definedName>
    <definedName name="VADA">#REF!</definedName>
    <definedName name="VAM">#REF!</definedName>
    <definedName name="Vazios">#REF!</definedName>
    <definedName name="VINTEOITO">#REF!</definedName>
    <definedName name="visc">#REF!</definedName>
    <definedName name="vvvc">'[3]PN (Fx 3)'!#REF!</definedName>
    <definedName name="wrn.Tipo.">#REF!</definedName>
    <definedName name="WS">#REF!</definedName>
    <definedName name="xxxas">#REF!</definedName>
    <definedName name="Y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0" i="1" l="1"/>
  <c r="Q90" i="1"/>
  <c r="T90" i="1" s="1"/>
  <c r="L90" i="1"/>
  <c r="U90" i="1" l="1"/>
  <c r="M97" i="1" l="1"/>
  <c r="M93" i="1"/>
  <c r="Q83" i="1" l="1"/>
  <c r="P84" i="1"/>
  <c r="Q84" i="1"/>
  <c r="R84" i="1" s="1"/>
  <c r="P85" i="1"/>
  <c r="Q85" i="1"/>
  <c r="R85" i="1" s="1"/>
  <c r="P86" i="1"/>
  <c r="Q86" i="1"/>
  <c r="P87" i="1"/>
  <c r="Q87" i="1"/>
  <c r="P88" i="1"/>
  <c r="Q88" i="1"/>
  <c r="P89" i="1"/>
  <c r="Q89" i="1"/>
  <c r="P91" i="1"/>
  <c r="Q91" i="1"/>
  <c r="P83" i="1"/>
  <c r="L91" i="1"/>
  <c r="L89" i="1"/>
  <c r="L88" i="1"/>
  <c r="L87" i="1"/>
  <c r="L86" i="1"/>
  <c r="L85" i="1"/>
  <c r="L84" i="1"/>
  <c r="L83" i="1"/>
  <c r="U86" i="1" l="1"/>
  <c r="U83" i="1"/>
  <c r="R83" i="1"/>
  <c r="T86" i="1"/>
  <c r="T85" i="1"/>
  <c r="U85" i="1"/>
  <c r="T91" i="1"/>
  <c r="U91" i="1"/>
  <c r="T84" i="1"/>
  <c r="U84" i="1"/>
  <c r="T89" i="1"/>
  <c r="U89" i="1"/>
  <c r="T88" i="1"/>
  <c r="U88" i="1"/>
  <c r="T87" i="1"/>
  <c r="U87" i="1"/>
  <c r="T83" i="1"/>
</calcChain>
</file>

<file path=xl/sharedStrings.xml><?xml version="1.0" encoding="utf-8"?>
<sst xmlns="http://schemas.openxmlformats.org/spreadsheetml/2006/main" count="151" uniqueCount="94">
  <si>
    <t>Data:</t>
  </si>
  <si>
    <t>Inicio da Jornada:</t>
  </si>
  <si>
    <t>Faixa Especificada:</t>
  </si>
  <si>
    <t>Término da Jornada:</t>
  </si>
  <si>
    <t>Rodovia:</t>
  </si>
  <si>
    <t>PLANO DE ROLAGEM</t>
  </si>
  <si>
    <t>Empresa:</t>
  </si>
  <si>
    <t>Responsável:</t>
  </si>
  <si>
    <t>Fiscal de Campo:</t>
  </si>
  <si>
    <t>Engenheiro - Fiscal:</t>
  </si>
  <si>
    <t>Pano:</t>
  </si>
  <si>
    <t>KM Inicial:</t>
  </si>
  <si>
    <t>KM Final:</t>
  </si>
  <si>
    <t>EQUIPAMENTOS</t>
  </si>
  <si>
    <t>Marca:</t>
  </si>
  <si>
    <t>Modelo:</t>
  </si>
  <si>
    <t>Ano:</t>
  </si>
  <si>
    <t>Peso:</t>
  </si>
  <si>
    <t>ROLO CHAPA 01</t>
  </si>
  <si>
    <t>VIBRO ACABADORA</t>
  </si>
  <si>
    <t>ROLO CHAPA 02</t>
  </si>
  <si>
    <t>Peso Bruto:</t>
  </si>
  <si>
    <t>Desmoldante/Lubrificador</t>
  </si>
  <si>
    <t>Vibração:</t>
  </si>
  <si>
    <t>Nº Fechas:</t>
  </si>
  <si>
    <t>ROLO PNEU 01</t>
  </si>
  <si>
    <t>Nº Pneus:</t>
  </si>
  <si>
    <t>Peso Pneu:</t>
  </si>
  <si>
    <t>ROLO PNEU 02</t>
  </si>
  <si>
    <t>Peso Bruto (t):</t>
  </si>
  <si>
    <t>Velocidade (M/M):</t>
  </si>
  <si>
    <t>Aquecimento da Mesa:</t>
  </si>
  <si>
    <t>Marcas do Pavimento:</t>
  </si>
  <si>
    <t>Segregação:</t>
  </si>
  <si>
    <t>Abaulamento da Mesa:</t>
  </si>
  <si>
    <t>Caracol Desgaste:</t>
  </si>
  <si>
    <t>Chapa Desgaste Mesa</t>
  </si>
  <si>
    <t>ENGENHEIRO CONTRATADA</t>
  </si>
  <si>
    <t>LABORATORISTA CONTRATADA</t>
  </si>
  <si>
    <t>ESTACA</t>
  </si>
  <si>
    <t>DATA DE EXECUÇÃO</t>
  </si>
  <si>
    <t>C.P</t>
  </si>
  <si>
    <t>Nº</t>
  </si>
  <si>
    <t>LOCALIZAÇÃO</t>
  </si>
  <si>
    <t>LADO</t>
  </si>
  <si>
    <t>ESPESSURA</t>
  </si>
  <si>
    <t>MEDIDAS</t>
  </si>
  <si>
    <t>MÉDIA
(cm)</t>
  </si>
  <si>
    <t>DETERMINAÇÃO DA DENS. APARENTE DO C.P.</t>
  </si>
  <si>
    <t>PESO 
AO AR
(g)</t>
  </si>
  <si>
    <t>PESO 
IMERSO
(g)</t>
  </si>
  <si>
    <t>PESO SATURADO
(g)</t>
  </si>
  <si>
    <t>VOLUME 
(cm³)</t>
  </si>
  <si>
    <t>DENSIDADE (g/cm³)</t>
  </si>
  <si>
    <t>ENSAIO DE USINA</t>
  </si>
  <si>
    <t>G.C
DENS. RICE 
DO DIA
(%)</t>
  </si>
  <si>
    <t>VOLUME DE VAZIOS
(%)</t>
  </si>
  <si>
    <t>DNIT 428 - ME</t>
  </si>
  <si>
    <t>MÉTODO DE ENSAIO:</t>
  </si>
  <si>
    <t>DNER-ME 117/94</t>
  </si>
  <si>
    <t>DENS. DA ÁGUA A 25ºC (g/cm³):</t>
  </si>
  <si>
    <t>VOLUME DE VAZIOS DE PROJETO:</t>
  </si>
  <si>
    <t>DENS. APARENTE DE PROJETO:</t>
  </si>
  <si>
    <t>DENS. RICE DE PROJETO:</t>
  </si>
  <si>
    <t>ESPESSURA DE PROJETO:</t>
  </si>
  <si>
    <t/>
  </si>
  <si>
    <t>Densidade Teórica</t>
  </si>
  <si>
    <t>Velocidade (m/min):</t>
  </si>
  <si>
    <t>km</t>
  </si>
  <si>
    <t xml:space="preserve">sentido </t>
  </si>
  <si>
    <t>trilho</t>
  </si>
  <si>
    <t>FOTOS DO SERVIÇO</t>
  </si>
  <si>
    <t>ASTM E 965/01</t>
  </si>
  <si>
    <t>ASTM E-303</t>
  </si>
  <si>
    <t>Microtextura - Pêndulo Britânico</t>
  </si>
  <si>
    <t>Macrotextura - Mancha de Areia</t>
  </si>
  <si>
    <t>Temperatura de Rolagem</t>
  </si>
  <si>
    <t>Remocil</t>
  </si>
  <si>
    <t>Dynapac</t>
  </si>
  <si>
    <t>CC4200</t>
  </si>
  <si>
    <t>CW34</t>
  </si>
  <si>
    <t>Caterpillar</t>
  </si>
  <si>
    <t>FOTO 01: Aplicação do CAUQ</t>
  </si>
  <si>
    <t>FOTO 02: Compactação do CAUQ</t>
  </si>
  <si>
    <t>FOTO 03: Extração dos CPS</t>
  </si>
  <si>
    <t>FOTO 04: Ensaio de Mancha de Areia</t>
  </si>
  <si>
    <t>FOTO 06: Verificação da espessura</t>
  </si>
  <si>
    <t>FOTO 07: Pesagem dos CPS</t>
  </si>
  <si>
    <t>FOTO 08 : Pesagem dos CPS</t>
  </si>
  <si>
    <t>FOTO 05: Ensaio do Pêndulo Britânico</t>
  </si>
  <si>
    <t>G.C
DO DIA
(g/cm³)</t>
  </si>
  <si>
    <t>DENS. APAR.
DO DIA
(g/cm³)</t>
  </si>
  <si>
    <t>REV00</t>
  </si>
  <si>
    <t>FR-ENG-EPR-018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</si>
</sst>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_)"/>
    <numFmt numFmtId="166" formatCode="#,##0.000"/>
    <numFmt numFmtId="167" formatCode="0.00_)"/>
    <numFmt numFmtId="168" formatCode="0.0%"/>
  </numFmts>
  <fonts count="21" x14ac:knownFonts="1">
    <font>
      <sz val="11"/>
      <color theme="1"/>
      <name val="Calibri"/>
      <family val="2"/>
      <scheme val="minor"/>
    </font>
    <font>
      <sz val="20"/>
      <color theme="1"/>
      <name val="Poppins"/>
    </font>
    <font>
      <b/>
      <sz val="20"/>
      <color theme="1"/>
      <name val="Poppins"/>
    </font>
    <font>
      <sz val="22"/>
      <color theme="1"/>
      <name val="Poppins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6"/>
      <color theme="1"/>
      <name val="Poppins"/>
    </font>
    <font>
      <b/>
      <sz val="14"/>
      <color theme="1"/>
      <name val="Poppins"/>
    </font>
    <font>
      <sz val="20"/>
      <color rgb="FF000000"/>
      <name val="Poppins"/>
    </font>
    <font>
      <sz val="20"/>
      <name val="Poppins"/>
    </font>
    <font>
      <b/>
      <sz val="25"/>
      <color theme="1"/>
      <name val="Poppins"/>
    </font>
    <font>
      <sz val="25"/>
      <color theme="1"/>
      <name val="Poppins"/>
    </font>
    <font>
      <b/>
      <sz val="30"/>
      <color theme="1"/>
      <name val="Poppins"/>
    </font>
    <font>
      <sz val="30"/>
      <color theme="1"/>
      <name val="Poppins"/>
    </font>
    <font>
      <sz val="60"/>
      <name val="Calibri"/>
      <family val="2"/>
      <scheme val="minor"/>
    </font>
    <font>
      <b/>
      <sz val="30"/>
      <name val="Poppins"/>
    </font>
    <font>
      <b/>
      <sz val="60"/>
      <name val="Calibri"/>
      <family val="2"/>
      <scheme val="minor"/>
    </font>
    <font>
      <sz val="26"/>
      <name val="Poppins"/>
    </font>
  </fonts>
  <fills count="6">
    <fill>
      <patternFill patternType="none"/>
    </fill>
    <fill>
      <patternFill patternType="gray125"/>
    </fill>
    <fill>
      <patternFill patternType="solid">
        <fgColor rgb="FFF2F1E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206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233B"/>
      </left>
      <right/>
      <top/>
      <bottom/>
      <diagonal/>
    </border>
    <border>
      <left/>
      <right style="medium">
        <color rgb="FF00233B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rgb="FF00233B"/>
      </left>
      <right/>
      <top style="thin">
        <color rgb="FF00233B"/>
      </top>
      <bottom/>
      <diagonal/>
    </border>
    <border>
      <left/>
      <right style="medium">
        <color rgb="FF00233B"/>
      </right>
      <top style="thin">
        <color rgb="FF00233B"/>
      </top>
      <bottom style="medium">
        <color rgb="FF00233B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rgb="FF00233B"/>
      </bottom>
      <diagonal/>
    </border>
    <border>
      <left/>
      <right/>
      <top/>
      <bottom style="thin">
        <color rgb="FF00233B"/>
      </bottom>
      <diagonal/>
    </border>
    <border>
      <left/>
      <right/>
      <top style="thin">
        <color indexed="64"/>
      </top>
      <bottom style="thin">
        <color rgb="FF00233B"/>
      </bottom>
      <diagonal/>
    </border>
    <border>
      <left/>
      <right style="thin">
        <color indexed="64"/>
      </right>
      <top/>
      <bottom style="thin">
        <color rgb="FF00233B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rgb="FF00233B"/>
      </top>
      <bottom/>
      <diagonal/>
    </border>
    <border>
      <left style="thin">
        <color rgb="FF00233B"/>
      </left>
      <right/>
      <top style="thin">
        <color rgb="FF00233B"/>
      </top>
      <bottom/>
      <diagonal/>
    </border>
    <border>
      <left/>
      <right style="thin">
        <color rgb="FF00233B"/>
      </right>
      <top style="thin">
        <color rgb="FF00233B"/>
      </top>
      <bottom/>
      <diagonal/>
    </border>
    <border>
      <left style="thin">
        <color rgb="FF00233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233B"/>
      </right>
      <top style="thin">
        <color indexed="64"/>
      </top>
      <bottom style="thin">
        <color indexed="64"/>
      </bottom>
      <diagonal/>
    </border>
    <border>
      <left style="thin">
        <color rgb="FF00233B"/>
      </left>
      <right/>
      <top/>
      <bottom/>
      <diagonal/>
    </border>
    <border>
      <left/>
      <right style="thin">
        <color rgb="FF00233B"/>
      </right>
      <top/>
      <bottom/>
      <diagonal/>
    </border>
    <border>
      <left style="thin">
        <color rgb="FF00233B"/>
      </left>
      <right/>
      <top style="thin">
        <color indexed="64"/>
      </top>
      <bottom/>
      <diagonal/>
    </border>
    <border>
      <left/>
      <right style="thin">
        <color rgb="FF00233B"/>
      </right>
      <top style="thin">
        <color indexed="64"/>
      </top>
      <bottom/>
      <diagonal/>
    </border>
    <border>
      <left style="thin">
        <color rgb="FF00233B"/>
      </left>
      <right/>
      <top/>
      <bottom style="thin">
        <color indexed="64"/>
      </bottom>
      <diagonal/>
    </border>
    <border>
      <left/>
      <right style="thin">
        <color rgb="FF00233B"/>
      </right>
      <top/>
      <bottom style="thin">
        <color indexed="64"/>
      </bottom>
      <diagonal/>
    </border>
    <border>
      <left/>
      <right style="thin">
        <color rgb="FF00233B"/>
      </right>
      <top style="thin">
        <color indexed="64"/>
      </top>
      <bottom style="thin">
        <color indexed="64"/>
      </bottom>
      <diagonal/>
    </border>
    <border>
      <left style="thin">
        <color rgb="FF00233B"/>
      </left>
      <right/>
      <top/>
      <bottom style="thin">
        <color rgb="FF00233B"/>
      </bottom>
      <diagonal/>
    </border>
    <border>
      <left/>
      <right style="thin">
        <color rgb="FF00233B"/>
      </right>
      <top/>
      <bottom style="thin">
        <color rgb="FF00233B"/>
      </bottom>
      <diagonal/>
    </border>
    <border>
      <left style="thin">
        <color indexed="64"/>
      </left>
      <right style="thin">
        <color indexed="64"/>
      </right>
      <top style="thin">
        <color rgb="FF00233B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rgb="FF00233B"/>
      </left>
      <right style="thin">
        <color indexed="64"/>
      </right>
      <top style="thin">
        <color rgb="FF00233B"/>
      </top>
      <bottom style="thin">
        <color indexed="64"/>
      </bottom>
      <diagonal/>
    </border>
    <border>
      <left style="thin">
        <color indexed="64"/>
      </left>
      <right style="thin">
        <color rgb="FF00233B"/>
      </right>
      <top style="thin">
        <color rgb="FF00233B"/>
      </top>
      <bottom style="thin">
        <color indexed="64"/>
      </bottom>
      <diagonal/>
    </border>
    <border diagonalDown="1">
      <left style="thin">
        <color rgb="FF00233B"/>
      </left>
      <right/>
      <top/>
      <bottom/>
      <diagonal style="thin">
        <color indexed="64"/>
      </diagonal>
    </border>
    <border diagonalDown="1">
      <left style="thin">
        <color rgb="FF00233B"/>
      </left>
      <right/>
      <top/>
      <bottom style="thin">
        <color indexed="64"/>
      </bottom>
      <diagonal style="thin">
        <color indexed="64"/>
      </diagonal>
    </border>
    <border>
      <left style="thin">
        <color rgb="FF00233B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233B"/>
      </right>
      <top/>
      <bottom style="thin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7" fillId="0" borderId="0"/>
    <xf numFmtId="0" fontId="8" fillId="0" borderId="0"/>
  </cellStyleXfs>
  <cellXfs count="24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64" fontId="1" fillId="0" borderId="7" xfId="0" applyNumberFormat="1" applyFont="1" applyBorder="1" applyAlignment="1">
      <alignment horizontal="center" vertical="center" wrapText="1"/>
    </xf>
    <xf numFmtId="0" fontId="2" fillId="2" borderId="11" xfId="0" quotePrefix="1" applyFont="1" applyFill="1" applyBorder="1" applyAlignment="1">
      <alignment horizontal="center" vertical="center"/>
    </xf>
    <xf numFmtId="0" fontId="4" fillId="0" borderId="15" xfId="0" applyFont="1" applyBorder="1"/>
    <xf numFmtId="0" fontId="4" fillId="0" borderId="0" xfId="0" applyFont="1"/>
    <xf numFmtId="0" fontId="4" fillId="0" borderId="16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4" fontId="4" fillId="0" borderId="0" xfId="0" applyNumberFormat="1" applyFont="1"/>
    <xf numFmtId="0" fontId="1" fillId="3" borderId="10" xfId="0" applyFont="1" applyFill="1" applyBorder="1"/>
    <xf numFmtId="0" fontId="1" fillId="3" borderId="4" xfId="0" applyFont="1" applyFill="1" applyBorder="1"/>
    <xf numFmtId="0" fontId="1" fillId="3" borderId="5" xfId="0" applyFont="1" applyFill="1" applyBorder="1" applyAlignment="1">
      <alignment vertical="center"/>
    </xf>
    <xf numFmtId="0" fontId="1" fillId="3" borderId="8" xfId="0" applyFont="1" applyFill="1" applyBorder="1"/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0" borderId="26" xfId="0" applyFont="1" applyBorder="1"/>
    <xf numFmtId="0" fontId="1" fillId="0" borderId="27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2" fillId="2" borderId="11" xfId="0" quotePrefix="1" applyFont="1" applyFill="1" applyBorder="1" applyAlignment="1">
      <alignment horizontal="center" vertical="center" wrapText="1"/>
    </xf>
    <xf numFmtId="0" fontId="9" fillId="2" borderId="14" xfId="0" quotePrefix="1" applyFont="1" applyFill="1" applyBorder="1" applyAlignment="1">
      <alignment horizontal="left" vertical="center"/>
    </xf>
    <xf numFmtId="0" fontId="2" fillId="2" borderId="14" xfId="0" quotePrefix="1" applyFont="1" applyFill="1" applyBorder="1" applyAlignment="1">
      <alignment horizontal="left" vertical="center"/>
    </xf>
    <xf numFmtId="0" fontId="9" fillId="2" borderId="14" xfId="0" quotePrefix="1" applyFont="1" applyFill="1" applyBorder="1" applyAlignment="1">
      <alignment horizontal="left" vertical="center" wrapText="1"/>
    </xf>
    <xf numFmtId="0" fontId="10" fillId="2" borderId="14" xfId="0" quotePrefix="1" applyFont="1" applyFill="1" applyBorder="1" applyAlignment="1">
      <alignment horizontal="left" vertical="center" wrapText="1"/>
    </xf>
    <xf numFmtId="14" fontId="11" fillId="0" borderId="32" xfId="2" applyNumberFormat="1" applyFont="1" applyBorder="1" applyAlignment="1" applyProtection="1">
      <alignment horizontal="center" vertical="center"/>
      <protection locked="0"/>
    </xf>
    <xf numFmtId="165" fontId="11" fillId="0" borderId="33" xfId="2" applyNumberFormat="1" applyFont="1" applyBorder="1" applyAlignment="1" applyProtection="1">
      <alignment horizontal="center" vertical="center"/>
      <protection locked="0"/>
    </xf>
    <xf numFmtId="2" fontId="1" fillId="0" borderId="34" xfId="3" applyNumberFormat="1" applyFont="1" applyBorder="1" applyAlignment="1" applyProtection="1">
      <alignment horizontal="center" vertical="center"/>
      <protection locked="0"/>
    </xf>
    <xf numFmtId="2" fontId="12" fillId="0" borderId="33" xfId="2" applyNumberFormat="1" applyFont="1" applyBorder="1" applyAlignment="1" applyProtection="1">
      <alignment horizontal="center" vertical="center"/>
      <protection locked="0"/>
    </xf>
    <xf numFmtId="2" fontId="11" fillId="2" borderId="33" xfId="2" applyNumberFormat="1" applyFont="1" applyFill="1" applyBorder="1" applyAlignment="1">
      <alignment horizontal="center" vertical="center"/>
    </xf>
    <xf numFmtId="166" fontId="11" fillId="2" borderId="33" xfId="2" applyNumberFormat="1" applyFont="1" applyFill="1" applyBorder="1" applyAlignment="1">
      <alignment horizontal="center" vertical="center"/>
    </xf>
    <xf numFmtId="166" fontId="11" fillId="0" borderId="33" xfId="2" applyNumberFormat="1" applyFont="1" applyBorder="1" applyAlignment="1" applyProtection="1">
      <alignment horizontal="center" vertical="center"/>
      <protection locked="0"/>
    </xf>
    <xf numFmtId="4" fontId="11" fillId="2" borderId="33" xfId="2" applyNumberFormat="1" applyFont="1" applyFill="1" applyBorder="1" applyAlignment="1">
      <alignment horizontal="center" vertical="center"/>
    </xf>
    <xf numFmtId="167" fontId="11" fillId="0" borderId="33" xfId="2" applyNumberFormat="1" applyFont="1" applyBorder="1" applyAlignment="1" applyProtection="1">
      <alignment horizontal="center" vertical="center"/>
      <protection locked="0"/>
    </xf>
    <xf numFmtId="0" fontId="2" fillId="2" borderId="4" xfId="0" quotePrefix="1" applyFont="1" applyFill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center" vertical="center" wrapText="1"/>
    </xf>
    <xf numFmtId="0" fontId="2" fillId="2" borderId="29" xfId="0" quotePrefix="1" applyFont="1" applyFill="1" applyBorder="1" applyAlignment="1">
      <alignment horizontal="center" vertical="center"/>
    </xf>
    <xf numFmtId="0" fontId="2" fillId="2" borderId="10" xfId="0" quotePrefix="1" applyFont="1" applyFill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center" vertical="center"/>
    </xf>
    <xf numFmtId="0" fontId="2" fillId="2" borderId="10" xfId="0" quotePrefix="1" applyFont="1" applyFill="1" applyBorder="1" applyAlignment="1">
      <alignment vertical="center" wrapText="1"/>
    </xf>
    <xf numFmtId="0" fontId="2" fillId="2" borderId="28" xfId="0" quotePrefix="1" applyFont="1" applyFill="1" applyBorder="1" applyAlignment="1">
      <alignment vertical="center"/>
    </xf>
    <xf numFmtId="0" fontId="13" fillId="2" borderId="11" xfId="0" quotePrefix="1" applyFont="1" applyFill="1" applyBorder="1" applyAlignment="1">
      <alignment horizontal="center" vertical="center"/>
    </xf>
    <xf numFmtId="0" fontId="2" fillId="2" borderId="11" xfId="0" quotePrefix="1" applyFont="1" applyFill="1" applyBorder="1" applyAlignment="1">
      <alignment vertical="center"/>
    </xf>
    <xf numFmtId="2" fontId="11" fillId="2" borderId="35" xfId="1" applyNumberFormat="1" applyFont="1" applyFill="1" applyBorder="1" applyAlignment="1">
      <alignment horizontal="center" vertical="center"/>
    </xf>
    <xf numFmtId="0" fontId="1" fillId="3" borderId="12" xfId="0" applyFont="1" applyFill="1" applyBorder="1"/>
    <xf numFmtId="0" fontId="1" fillId="3" borderId="13" xfId="0" applyFont="1" applyFill="1" applyBorder="1"/>
    <xf numFmtId="0" fontId="14" fillId="0" borderId="11" xfId="0" applyFont="1" applyBorder="1"/>
    <xf numFmtId="0" fontId="14" fillId="0" borderId="13" xfId="0" applyFont="1" applyBorder="1"/>
    <xf numFmtId="0" fontId="14" fillId="0" borderId="14" xfId="0" applyFont="1" applyBorder="1" applyAlignment="1">
      <alignment horizontal="center" vertical="center"/>
    </xf>
    <xf numFmtId="0" fontId="2" fillId="2" borderId="12" xfId="0" quotePrefix="1" applyFont="1" applyFill="1" applyBorder="1" applyAlignment="1">
      <alignment vertical="center"/>
    </xf>
    <xf numFmtId="0" fontId="2" fillId="2" borderId="6" xfId="0" quotePrefix="1" applyFont="1" applyFill="1" applyBorder="1" applyAlignment="1">
      <alignment horizontal="center" vertical="center"/>
    </xf>
    <xf numFmtId="0" fontId="2" fillId="2" borderId="17" xfId="0" quotePrefix="1" applyFont="1" applyFill="1" applyBorder="1" applyAlignment="1">
      <alignment vertical="center" wrapText="1"/>
    </xf>
    <xf numFmtId="0" fontId="2" fillId="2" borderId="19" xfId="0" quotePrefix="1" applyFont="1" applyFill="1" applyBorder="1" applyAlignment="1">
      <alignment vertical="center" wrapText="1"/>
    </xf>
    <xf numFmtId="0" fontId="2" fillId="2" borderId="23" xfId="0" quotePrefix="1" applyFont="1" applyFill="1" applyBorder="1" applyAlignment="1">
      <alignment vertical="center"/>
    </xf>
    <xf numFmtId="0" fontId="2" fillId="2" borderId="25" xfId="0" quotePrefix="1" applyFont="1" applyFill="1" applyBorder="1" applyAlignment="1">
      <alignment vertical="center"/>
    </xf>
    <xf numFmtId="0" fontId="2" fillId="2" borderId="36" xfId="0" quotePrefix="1" applyFont="1" applyFill="1" applyBorder="1" applyAlignment="1">
      <alignment vertical="center" wrapText="1"/>
    </xf>
    <xf numFmtId="0" fontId="2" fillId="2" borderId="37" xfId="0" quotePrefix="1" applyFont="1" applyFill="1" applyBorder="1" applyAlignment="1">
      <alignment vertical="center" wrapText="1"/>
    </xf>
    <xf numFmtId="0" fontId="2" fillId="2" borderId="38" xfId="0" quotePrefix="1" applyFont="1" applyFill="1" applyBorder="1" applyAlignment="1">
      <alignment vertical="center"/>
    </xf>
    <xf numFmtId="0" fontId="2" fillId="2" borderId="39" xfId="0" quotePrefix="1" applyFont="1" applyFill="1" applyBorder="1" applyAlignment="1">
      <alignment vertical="center"/>
    </xf>
    <xf numFmtId="0" fontId="13" fillId="4" borderId="11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vertical="center"/>
    </xf>
    <xf numFmtId="0" fontId="13" fillId="4" borderId="11" xfId="0" applyFont="1" applyFill="1" applyBorder="1" applyAlignment="1">
      <alignment vertical="center"/>
    </xf>
    <xf numFmtId="0" fontId="13" fillId="4" borderId="4" xfId="0" applyFont="1" applyFill="1" applyBorder="1" applyAlignment="1">
      <alignment horizontal="left" vertical="center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9" xfId="0" applyFont="1" applyFill="1" applyBorder="1"/>
    <xf numFmtId="0" fontId="3" fillId="3" borderId="13" xfId="0" applyFont="1" applyFill="1" applyBorder="1" applyAlignment="1">
      <alignment horizontal="center" vertical="center"/>
    </xf>
    <xf numFmtId="0" fontId="1" fillId="3" borderId="28" xfId="0" applyFont="1" applyFill="1" applyBorder="1"/>
    <xf numFmtId="0" fontId="2" fillId="3" borderId="4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vertical="center"/>
    </xf>
    <xf numFmtId="0" fontId="2" fillId="3" borderId="8" xfId="0" quotePrefix="1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vertical="center"/>
    </xf>
    <xf numFmtId="0" fontId="4" fillId="0" borderId="8" xfId="0" applyFont="1" applyBorder="1"/>
    <xf numFmtId="0" fontId="1" fillId="3" borderId="29" xfId="0" applyFont="1" applyFill="1" applyBorder="1"/>
    <xf numFmtId="0" fontId="1" fillId="3" borderId="11" xfId="0" applyFont="1" applyFill="1" applyBorder="1"/>
    <xf numFmtId="0" fontId="1" fillId="3" borderId="40" xfId="0" applyFont="1" applyFill="1" applyBorder="1"/>
    <xf numFmtId="0" fontId="1" fillId="3" borderId="41" xfId="0" applyFont="1" applyFill="1" applyBorder="1"/>
    <xf numFmtId="0" fontId="1" fillId="3" borderId="43" xfId="0" applyFont="1" applyFill="1" applyBorder="1"/>
    <xf numFmtId="0" fontId="1" fillId="3" borderId="31" xfId="0" applyFont="1" applyFill="1" applyBorder="1"/>
    <xf numFmtId="0" fontId="1" fillId="3" borderId="14" xfId="0" applyFont="1" applyFill="1" applyBorder="1"/>
    <xf numFmtId="0" fontId="4" fillId="0" borderId="13" xfId="0" applyFont="1" applyBorder="1"/>
    <xf numFmtId="0" fontId="4" fillId="0" borderId="6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2" borderId="0" xfId="0" quotePrefix="1" applyFont="1" applyFill="1" applyAlignment="1">
      <alignment horizontal="left" vertical="center"/>
    </xf>
    <xf numFmtId="168" fontId="11" fillId="5" borderId="33" xfId="1" applyNumberFormat="1" applyFont="1" applyFill="1" applyBorder="1" applyAlignment="1" applyProtection="1">
      <alignment horizontal="center" vertical="center"/>
      <protection locked="0"/>
    </xf>
    <xf numFmtId="9" fontId="11" fillId="5" borderId="33" xfId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vertical="center"/>
    </xf>
    <xf numFmtId="0" fontId="2" fillId="3" borderId="0" xfId="0" quotePrefix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/>
    <xf numFmtId="0" fontId="1" fillId="0" borderId="45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3" borderId="50" xfId="0" applyFont="1" applyFill="1" applyBorder="1"/>
    <xf numFmtId="0" fontId="1" fillId="3" borderId="51" xfId="0" applyFont="1" applyFill="1" applyBorder="1"/>
    <xf numFmtId="0" fontId="3" fillId="3" borderId="56" xfId="0" applyFont="1" applyFill="1" applyBorder="1" applyAlignment="1">
      <alignment horizontal="center" vertical="center"/>
    </xf>
    <xf numFmtId="0" fontId="1" fillId="3" borderId="45" xfId="0" applyFont="1" applyFill="1" applyBorder="1"/>
    <xf numFmtId="0" fontId="1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164" fontId="1" fillId="3" borderId="9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/>
    </xf>
    <xf numFmtId="164" fontId="4" fillId="3" borderId="9" xfId="0" applyNumberFormat="1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164" fontId="4" fillId="3" borderId="31" xfId="0" applyNumberFormat="1" applyFont="1" applyFill="1" applyBorder="1" applyAlignment="1">
      <alignment horizontal="center" vertical="center" wrapText="1"/>
    </xf>
    <xf numFmtId="0" fontId="4" fillId="3" borderId="29" xfId="0" applyFont="1" applyFill="1" applyBorder="1"/>
    <xf numFmtId="0" fontId="4" fillId="3" borderId="4" xfId="0" applyFont="1" applyFill="1" applyBorder="1"/>
    <xf numFmtId="0" fontId="4" fillId="3" borderId="44" xfId="0" applyFont="1" applyFill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/>
    </xf>
    <xf numFmtId="0" fontId="1" fillId="0" borderId="44" xfId="0" applyFont="1" applyBorder="1"/>
    <xf numFmtId="0" fontId="1" fillId="0" borderId="60" xfId="0" applyFont="1" applyBorder="1"/>
    <xf numFmtId="0" fontId="1" fillId="0" borderId="29" xfId="0" applyFont="1" applyBorder="1"/>
    <xf numFmtId="0" fontId="1" fillId="0" borderId="10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164" fontId="4" fillId="3" borderId="30" xfId="0" applyNumberFormat="1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52" xfId="0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7" fillId="3" borderId="4" xfId="0" applyFont="1" applyFill="1" applyBorder="1" applyAlignment="1">
      <alignment vertical="center"/>
    </xf>
    <xf numFmtId="0" fontId="17" fillId="3" borderId="5" xfId="0" applyFont="1" applyFill="1" applyBorder="1" applyAlignment="1">
      <alignment vertical="center"/>
    </xf>
    <xf numFmtId="0" fontId="17" fillId="3" borderId="29" xfId="0" applyFont="1" applyFill="1" applyBorder="1" applyAlignment="1">
      <alignment vertical="center"/>
    </xf>
    <xf numFmtId="0" fontId="17" fillId="3" borderId="10" xfId="0" applyFont="1" applyFill="1" applyBorder="1" applyAlignment="1">
      <alignment vertical="center"/>
    </xf>
    <xf numFmtId="0" fontId="2" fillId="2" borderId="11" xfId="0" quotePrefix="1" applyFont="1" applyFill="1" applyBorder="1" applyAlignment="1">
      <alignment horizontal="center" vertical="center"/>
    </xf>
    <xf numFmtId="0" fontId="2" fillId="2" borderId="12" xfId="0" quotePrefix="1" applyFont="1" applyFill="1" applyBorder="1" applyAlignment="1">
      <alignment horizontal="center" vertical="center"/>
    </xf>
    <xf numFmtId="0" fontId="2" fillId="2" borderId="13" xfId="0" quotePrefix="1" applyFont="1" applyFill="1" applyBorder="1" applyAlignment="1">
      <alignment horizontal="center" vertical="center"/>
    </xf>
    <xf numFmtId="0" fontId="2" fillId="2" borderId="30" xfId="0" quotePrefix="1" applyFont="1" applyFill="1" applyBorder="1" applyAlignment="1">
      <alignment horizontal="center" vertical="center" wrapText="1"/>
    </xf>
    <xf numFmtId="0" fontId="2" fillId="2" borderId="31" xfId="0" quotePrefix="1" applyFont="1" applyFill="1" applyBorder="1" applyAlignment="1">
      <alignment horizontal="center" vertical="center" wrapText="1"/>
    </xf>
    <xf numFmtId="0" fontId="2" fillId="2" borderId="31" xfId="0" quotePrefix="1" applyFont="1" applyFill="1" applyBorder="1" applyAlignment="1">
      <alignment horizontal="center" vertical="center"/>
    </xf>
    <xf numFmtId="0" fontId="2" fillId="2" borderId="14" xfId="0" quotePrefix="1" applyFont="1" applyFill="1" applyBorder="1" applyAlignment="1">
      <alignment horizontal="center" vertical="center" wrapText="1"/>
    </xf>
    <xf numFmtId="0" fontId="2" fillId="2" borderId="14" xfId="0" quotePrefix="1" applyFont="1" applyFill="1" applyBorder="1" applyAlignment="1">
      <alignment horizontal="center" vertical="center"/>
    </xf>
    <xf numFmtId="0" fontId="18" fillId="5" borderId="29" xfId="0" applyFont="1" applyFill="1" applyBorder="1" applyAlignment="1">
      <alignment horizontal="right" vertical="center"/>
    </xf>
    <xf numFmtId="0" fontId="18" fillId="5" borderId="10" xfId="0" applyFont="1" applyFill="1" applyBorder="1" applyAlignment="1">
      <alignment horizontal="right" vertical="center"/>
    </xf>
    <xf numFmtId="0" fontId="18" fillId="5" borderId="28" xfId="0" applyFont="1" applyFill="1" applyBorder="1" applyAlignment="1">
      <alignment horizontal="right" vertical="center"/>
    </xf>
    <xf numFmtId="0" fontId="18" fillId="5" borderId="29" xfId="0" applyFont="1" applyFill="1" applyBorder="1" applyAlignment="1">
      <alignment horizontal="left" vertical="center"/>
    </xf>
    <xf numFmtId="0" fontId="18" fillId="5" borderId="10" xfId="0" applyFont="1" applyFill="1" applyBorder="1" applyAlignment="1">
      <alignment horizontal="left" vertical="center"/>
    </xf>
    <xf numFmtId="0" fontId="18" fillId="5" borderId="28" xfId="0" applyFont="1" applyFill="1" applyBorder="1" applyAlignment="1">
      <alignment horizontal="left" vertical="center"/>
    </xf>
    <xf numFmtId="0" fontId="13" fillId="2" borderId="11" xfId="0" quotePrefix="1" applyFont="1" applyFill="1" applyBorder="1" applyAlignment="1">
      <alignment horizontal="center" vertical="center"/>
    </xf>
    <xf numFmtId="0" fontId="13" fillId="2" borderId="12" xfId="0" quotePrefix="1" applyFont="1" applyFill="1" applyBorder="1" applyAlignment="1">
      <alignment horizontal="center" vertical="center"/>
    </xf>
    <xf numFmtId="0" fontId="13" fillId="2" borderId="13" xfId="0" quotePrefix="1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3" fillId="4" borderId="11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left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14" fontId="14" fillId="4" borderId="12" xfId="0" applyNumberFormat="1" applyFont="1" applyFill="1" applyBorder="1" applyAlignment="1">
      <alignment horizontal="center" vertical="center"/>
    </xf>
    <xf numFmtId="14" fontId="14" fillId="4" borderId="13" xfId="0" applyNumberFormat="1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4" borderId="12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20" fontId="14" fillId="4" borderId="12" xfId="0" applyNumberFormat="1" applyFont="1" applyFill="1" applyBorder="1" applyAlignment="1">
      <alignment horizontal="center" vertical="center"/>
    </xf>
    <xf numFmtId="20" fontId="14" fillId="4" borderId="13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5" fillId="5" borderId="14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8" fillId="5" borderId="14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0" fontId="18" fillId="5" borderId="13" xfId="0" applyFont="1" applyFill="1" applyBorder="1" applyAlignment="1">
      <alignment horizontal="center" vertical="center"/>
    </xf>
    <xf numFmtId="0" fontId="15" fillId="5" borderId="48" xfId="0" applyFont="1" applyFill="1" applyBorder="1" applyAlignment="1">
      <alignment horizontal="center" vertical="center"/>
    </xf>
    <xf numFmtId="0" fontId="15" fillId="5" borderId="4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3" fillId="0" borderId="42" xfId="0" applyFont="1" applyBorder="1" applyAlignment="1">
      <alignment horizontal="center" vertical="center"/>
    </xf>
    <xf numFmtId="0" fontId="18" fillId="5" borderId="11" xfId="0" applyFont="1" applyFill="1" applyBorder="1" applyAlignment="1">
      <alignment horizontal="right" vertical="center"/>
    </xf>
    <xf numFmtId="0" fontId="18" fillId="5" borderId="12" xfId="0" applyFont="1" applyFill="1" applyBorder="1" applyAlignment="1">
      <alignment horizontal="right" vertical="center"/>
    </xf>
    <xf numFmtId="0" fontId="18" fillId="5" borderId="13" xfId="0" applyFont="1" applyFill="1" applyBorder="1" applyAlignment="1">
      <alignment horizontal="right" vertical="center"/>
    </xf>
    <xf numFmtId="0" fontId="18" fillId="5" borderId="11" xfId="0" applyFont="1" applyFill="1" applyBorder="1" applyAlignment="1">
      <alignment horizontal="left" vertical="center"/>
    </xf>
    <xf numFmtId="0" fontId="18" fillId="5" borderId="12" xfId="0" applyFont="1" applyFill="1" applyBorder="1" applyAlignment="1">
      <alignment horizontal="left" vertical="center"/>
    </xf>
    <xf numFmtId="0" fontId="18" fillId="5" borderId="13" xfId="0" applyFont="1" applyFill="1" applyBorder="1" applyAlignment="1">
      <alignment horizontal="left" vertical="center"/>
    </xf>
    <xf numFmtId="0" fontId="15" fillId="0" borderId="65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5" fillId="0" borderId="61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</cellXfs>
  <cellStyles count="4">
    <cellStyle name="Normal" xfId="0" builtinId="0"/>
    <cellStyle name="Normal 2" xfId="2" xr:uid="{21A68140-8CE6-431C-B5B8-BADD275A8CB0}"/>
    <cellStyle name="Normal 3" xfId="3" xr:uid="{771AF31C-CC5E-4805-98E5-737EC2C198A5}"/>
    <cellStyle name="Porcentagem" xfId="1" builtinId="5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FF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214312</xdr:colOff>
      <xdr:row>2</xdr:row>
      <xdr:rowOff>166687</xdr:rowOff>
    </xdr:from>
    <xdr:ext cx="2952750" cy="1986585"/>
    <xdr:pic>
      <xdr:nvPicPr>
        <xdr:cNvPr id="3" name="Imagem 2">
          <a:extLst>
            <a:ext uri="{FF2B5EF4-FFF2-40B4-BE49-F238E27FC236}">
              <a16:creationId xmlns:a16="http://schemas.microsoft.com/office/drawing/2014/main" id="{37E38D0E-27C3-4F91-A3A1-75E4BB582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24" b="89695" l="6361" r="91858">
                      <a14:foregroundMark x1="54063" y1="72657" x2="74555" y2="37786"/>
                      <a14:foregroundMark x1="44275" y1="89313" x2="47633" y2="83598"/>
                      <a14:foregroundMark x1="74555" y1="37786" x2="91858" y2="22901"/>
                      <a14:foregroundMark x1="79389" y1="72901" x2="78117" y2="57252"/>
                      <a14:foregroundMark x1="75573" y1="27863" x2="77863" y2="21374"/>
                      <a14:foregroundMark x1="79135" y1="59542" x2="81679" y2="67939"/>
                      <a14:foregroundMark x1="74809" y1="25954" x2="76081" y2="20229"/>
                      <a14:foregroundMark x1="9669" y1="33588" x2="10941" y2="62595"/>
                      <a14:foregroundMark x1="6361" y1="38168" x2="8142" y2="58397"/>
                      <a14:backgroundMark x1="56997" y1="77481" x2="48092" y2="8435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262062" y="738187"/>
          <a:ext cx="2952750" cy="198658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gar\c\Documents%20and%20Settings\Administrador\Meus%20documentos\444_CBPO\Junho\Caracteriza&#231;&#227;o\127_lllp_563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na\BASE%20GRANULAR%20PATR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UBLICO\PUBLICO\Projetos\0224\Engenharia\Levantamentos%20Finais\Pro-08\Pro-08_SP348NORTEFAIXA34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erencia\Registro%20Geral\PL-REG-19-0000-06-R00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PL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GA"/>
      <sheetName val="BGB"/>
      <sheetName val="BGC"/>
      <sheetName val="Hoja1"/>
      <sheetName val="Proctor y CBR"/>
      <sheetName val="Proctor_y_CBR"/>
    </sheetNames>
    <sheetDataSet>
      <sheetData sheetId="0">
        <row r="9">
          <cell r="H9">
            <v>10215</v>
          </cell>
        </row>
        <row r="13">
          <cell r="H13" t="e">
            <v>#DIV/0!</v>
          </cell>
        </row>
      </sheetData>
      <sheetData sheetId="1"/>
      <sheetData sheetId="2"/>
      <sheetData sheetId="3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 (Fx 3)"/>
      <sheetName val="PN (Fx4)"/>
      <sheetName val="PN (Fx 5)"/>
    </sheetNames>
    <sheetDataSet>
      <sheetData sheetId="0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RAL 2018"/>
      <sheetName val="Tabela de ensaios"/>
      <sheetName val="Remessa 12"/>
      <sheetName val="Remessa 12."/>
      <sheetName val="Remessa 15"/>
      <sheetName val="Remessa 15."/>
      <sheetName val="Remessa 13"/>
      <sheetName val="Remessa 13."/>
      <sheetName val="Remessa 16"/>
      <sheetName val="Remessa 16."/>
      <sheetName val="Remessa 17"/>
      <sheetName val="Remessa 17."/>
      <sheetName val="Remessa 18"/>
      <sheetName val="Remessa 18."/>
      <sheetName val="Sucs"/>
      <sheetName val="GERAL_2018"/>
      <sheetName val="Tabela_de_ensaios"/>
      <sheetName val="Remessa_12"/>
      <sheetName val="Remessa_12_"/>
      <sheetName val="Remessa_15"/>
      <sheetName val="Remessa_15_"/>
      <sheetName val="Remessa_13"/>
      <sheetName val="Remessa_13_"/>
      <sheetName val="Remessa_16"/>
      <sheetName val="Remessa_16_"/>
      <sheetName val="Remessa_17"/>
      <sheetName val="Remessa_17_"/>
      <sheetName val="Remessa_18"/>
      <sheetName val="Remessa_18_"/>
    </sheetNames>
    <sheetDataSet>
      <sheetData sheetId="0">
        <row r="8">
          <cell r="B8">
            <v>114</v>
          </cell>
        </row>
      </sheetData>
      <sheetData sheetId="1">
        <row r="3">
          <cell r="C3" t="str">
            <v>Extração de ligante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>
        <row r="8">
          <cell r="B8">
            <v>114</v>
          </cell>
        </row>
      </sheetData>
      <sheetData sheetId="16">
        <row r="3">
          <cell r="C3" t="str">
            <v>Extração de ligante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D781-78BE-4A23-8F0B-11EF2468072F}">
  <sheetPr>
    <tabColor theme="8" tint="0.79998168889431442"/>
    <pageSetUpPr fitToPage="1"/>
  </sheetPr>
  <dimension ref="B1:AL150"/>
  <sheetViews>
    <sheetView tabSelected="1" view="pageBreakPreview" topLeftCell="C1" zoomScale="40" zoomScaleNormal="40" zoomScaleSheetLayoutView="40" workbookViewId="0">
      <selection activeCell="L8" sqref="L8:N8"/>
    </sheetView>
  </sheetViews>
  <sheetFormatPr defaultColWidth="9.140625" defaultRowHeight="39.75" x14ac:dyDescent="1.1000000000000001"/>
  <cols>
    <col min="1" max="1" width="9.140625" style="1"/>
    <col min="2" max="2" width="0.85546875" style="1" customWidth="1"/>
    <col min="3" max="3" width="5.7109375" style="1" customWidth="1"/>
    <col min="4" max="19" width="25.7109375" style="2" customWidth="1"/>
    <col min="20" max="20" width="27.140625" style="2" customWidth="1"/>
    <col min="21" max="21" width="27.28515625" style="2" customWidth="1"/>
    <col min="22" max="22" width="6.7109375" style="3" customWidth="1"/>
    <col min="23" max="23" width="0.85546875" style="3" customWidth="1"/>
    <col min="24" max="26" width="9.140625" style="1"/>
    <col min="27" max="27" width="51.5703125" style="1" bestFit="1" customWidth="1"/>
    <col min="28" max="28" width="14.42578125" style="1" customWidth="1"/>
    <col min="29" max="29" width="11" style="1" customWidth="1"/>
    <col min="30" max="30" width="15.28515625" style="1" customWidth="1"/>
    <col min="31" max="16384" width="9.140625" style="1"/>
  </cols>
  <sheetData>
    <row r="1" spans="2:32" ht="40.5" thickBot="1" x14ac:dyDescent="1.1499999999999999"/>
    <row r="2" spans="2:32" ht="5.0999999999999996" customHeight="1" x14ac:dyDescent="1.1000000000000001"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04"/>
      <c r="V2" s="6"/>
      <c r="W2" s="6"/>
    </row>
    <row r="3" spans="2:32" ht="19.5" customHeight="1" x14ac:dyDescent="1.1000000000000001">
      <c r="B3" s="13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115"/>
      <c r="W3" s="7"/>
    </row>
    <row r="4" spans="2:32" ht="75" customHeight="1" x14ac:dyDescent="1.1000000000000001">
      <c r="B4" s="13"/>
      <c r="C4" s="25"/>
      <c r="D4" s="145"/>
      <c r="E4" s="146"/>
      <c r="F4" s="180" t="s">
        <v>5</v>
      </c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246" t="s">
        <v>93</v>
      </c>
      <c r="U4" s="246"/>
      <c r="V4" s="116"/>
      <c r="W4" s="8"/>
    </row>
    <row r="5" spans="2:32" ht="75" customHeight="1" x14ac:dyDescent="1.1000000000000001">
      <c r="B5" s="13"/>
      <c r="C5" s="25"/>
      <c r="D5" s="147"/>
      <c r="E5" s="148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246" t="s">
        <v>92</v>
      </c>
      <c r="U5" s="246"/>
      <c r="V5" s="116"/>
      <c r="W5" s="8"/>
    </row>
    <row r="6" spans="2:32" ht="60" customHeight="1" x14ac:dyDescent="1.1000000000000001">
      <c r="B6" s="13"/>
      <c r="C6" s="25"/>
      <c r="D6" s="170" t="s">
        <v>6</v>
      </c>
      <c r="E6" s="171"/>
      <c r="F6" s="172"/>
      <c r="G6" s="172"/>
      <c r="H6" s="172"/>
      <c r="I6" s="172"/>
      <c r="J6" s="173"/>
      <c r="K6" s="74" t="s">
        <v>10</v>
      </c>
      <c r="L6" s="174"/>
      <c r="M6" s="174"/>
      <c r="N6" s="175"/>
      <c r="O6" s="170" t="s">
        <v>0</v>
      </c>
      <c r="P6" s="171"/>
      <c r="Q6" s="176"/>
      <c r="R6" s="176"/>
      <c r="S6" s="176"/>
      <c r="T6" s="176"/>
      <c r="U6" s="177"/>
      <c r="V6" s="117"/>
      <c r="W6" s="9"/>
    </row>
    <row r="7" spans="2:32" ht="60" customHeight="1" x14ac:dyDescent="1.1000000000000001">
      <c r="B7" s="13"/>
      <c r="C7" s="25"/>
      <c r="D7" s="170" t="s">
        <v>7</v>
      </c>
      <c r="E7" s="171"/>
      <c r="F7" s="172"/>
      <c r="G7" s="172"/>
      <c r="H7" s="172"/>
      <c r="I7" s="172"/>
      <c r="J7" s="173"/>
      <c r="K7" s="74" t="s">
        <v>4</v>
      </c>
      <c r="L7" s="174"/>
      <c r="M7" s="174"/>
      <c r="N7" s="175"/>
      <c r="O7" s="74" t="s">
        <v>2</v>
      </c>
      <c r="P7" s="76"/>
      <c r="Q7" s="178"/>
      <c r="R7" s="178"/>
      <c r="S7" s="178"/>
      <c r="T7" s="178"/>
      <c r="U7" s="179"/>
      <c r="V7" s="118"/>
      <c r="W7" s="10"/>
    </row>
    <row r="8" spans="2:32" ht="60" customHeight="1" x14ac:dyDescent="1.1000000000000001">
      <c r="B8" s="13"/>
      <c r="C8" s="25"/>
      <c r="D8" s="74" t="s">
        <v>9</v>
      </c>
      <c r="E8" s="75"/>
      <c r="F8" s="172"/>
      <c r="G8" s="172"/>
      <c r="H8" s="172"/>
      <c r="I8" s="172"/>
      <c r="J8" s="173"/>
      <c r="K8" s="78" t="s">
        <v>11</v>
      </c>
      <c r="L8" s="192"/>
      <c r="M8" s="192"/>
      <c r="N8" s="193"/>
      <c r="O8" s="77" t="s">
        <v>1</v>
      </c>
      <c r="P8" s="76"/>
      <c r="Q8" s="194"/>
      <c r="R8" s="194"/>
      <c r="S8" s="194"/>
      <c r="T8" s="194"/>
      <c r="U8" s="195"/>
      <c r="V8" s="118"/>
      <c r="W8" s="10"/>
    </row>
    <row r="9" spans="2:32" ht="60" customHeight="1" x14ac:dyDescent="1.1000000000000001">
      <c r="B9" s="13"/>
      <c r="C9" s="25"/>
      <c r="D9" s="74" t="s">
        <v>8</v>
      </c>
      <c r="E9" s="75"/>
      <c r="F9" s="172"/>
      <c r="G9" s="172"/>
      <c r="H9" s="172"/>
      <c r="I9" s="172"/>
      <c r="J9" s="173"/>
      <c r="K9" s="74" t="s">
        <v>12</v>
      </c>
      <c r="L9" s="192"/>
      <c r="M9" s="192"/>
      <c r="N9" s="193"/>
      <c r="O9" s="77" t="s">
        <v>3</v>
      </c>
      <c r="P9" s="76"/>
      <c r="Q9" s="194"/>
      <c r="R9" s="194"/>
      <c r="S9" s="194"/>
      <c r="T9" s="194"/>
      <c r="U9" s="195"/>
      <c r="V9" s="118"/>
      <c r="W9" s="10"/>
    </row>
    <row r="10" spans="2:32" ht="34.5" customHeight="1" x14ac:dyDescent="1.1000000000000001">
      <c r="B10" s="13"/>
      <c r="C10" s="25"/>
      <c r="D10" s="84"/>
      <c r="E10" s="27"/>
      <c r="F10" s="27"/>
      <c r="G10" s="27"/>
      <c r="H10" s="27"/>
      <c r="I10" s="27"/>
      <c r="J10" s="27"/>
      <c r="K10" s="26"/>
      <c r="L10" s="27"/>
      <c r="M10" s="28"/>
      <c r="N10" s="28"/>
      <c r="O10" s="27"/>
      <c r="P10" s="27"/>
      <c r="Q10" s="24"/>
      <c r="R10" s="24"/>
      <c r="S10" s="24"/>
      <c r="T10" s="24"/>
      <c r="U10" s="85"/>
      <c r="V10" s="118"/>
      <c r="W10" s="10"/>
    </row>
    <row r="11" spans="2:32" s="2" customFormat="1" ht="20.25" customHeight="1" x14ac:dyDescent="1.1000000000000001">
      <c r="B11" s="13"/>
      <c r="C11" s="25"/>
      <c r="D11" s="86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6"/>
      <c r="R11" s="106"/>
      <c r="S11" s="106"/>
      <c r="T11" s="106"/>
      <c r="U11" s="87"/>
      <c r="V11" s="119"/>
      <c r="W11" s="11"/>
      <c r="X11" s="1"/>
      <c r="Y11" s="1"/>
    </row>
    <row r="12" spans="2:32" s="2" customFormat="1" ht="60" customHeight="1" x14ac:dyDescent="1.1000000000000001">
      <c r="B12" s="13"/>
      <c r="C12" s="25"/>
      <c r="D12" s="199" t="s">
        <v>13</v>
      </c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19"/>
      <c r="W12" s="15"/>
      <c r="X12" s="1"/>
      <c r="Y12" s="1"/>
    </row>
    <row r="13" spans="2:32" s="2" customFormat="1" ht="20.25" customHeight="1" x14ac:dyDescent="1.1000000000000001">
      <c r="B13" s="13"/>
      <c r="C13" s="25"/>
      <c r="D13" s="86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6"/>
      <c r="R13" s="106"/>
      <c r="S13" s="106"/>
      <c r="T13" s="106"/>
      <c r="U13" s="87"/>
      <c r="V13" s="119"/>
      <c r="W13" s="15"/>
      <c r="X13" s="1"/>
      <c r="Y13" s="1"/>
    </row>
    <row r="14" spans="2:32" s="2" customFormat="1" ht="20.25" customHeight="1" x14ac:dyDescent="1.1000000000000001">
      <c r="B14" s="13"/>
      <c r="C14" s="25"/>
      <c r="D14" s="86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6"/>
      <c r="R14" s="106"/>
      <c r="S14" s="106"/>
      <c r="T14" s="106"/>
      <c r="U14" s="87"/>
      <c r="V14" s="119"/>
      <c r="W14" s="15"/>
      <c r="X14" s="1"/>
      <c r="Y14" s="1"/>
    </row>
    <row r="15" spans="2:32" s="2" customFormat="1" ht="20.25" customHeight="1" x14ac:dyDescent="1.1000000000000001">
      <c r="B15" s="13"/>
      <c r="C15" s="25"/>
      <c r="D15" s="86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6"/>
      <c r="R15" s="106"/>
      <c r="S15" s="106"/>
      <c r="T15" s="106"/>
      <c r="U15" s="87"/>
      <c r="V15" s="119"/>
      <c r="W15" s="15"/>
    </row>
    <row r="16" spans="2:32" s="14" customFormat="1" ht="120" customHeight="1" x14ac:dyDescent="1.1000000000000001">
      <c r="B16" s="13"/>
      <c r="C16" s="25"/>
      <c r="D16" s="200" t="s">
        <v>19</v>
      </c>
      <c r="E16" s="201"/>
      <c r="F16" s="201"/>
      <c r="G16" s="201"/>
      <c r="H16" s="201"/>
      <c r="I16" s="201"/>
      <c r="J16" s="201"/>
      <c r="K16" s="201"/>
      <c r="L16" s="202"/>
      <c r="M16" s="107"/>
      <c r="N16" s="182"/>
      <c r="O16" s="183"/>
      <c r="P16" s="183"/>
      <c r="Q16" s="183"/>
      <c r="R16" s="183"/>
      <c r="S16" s="183"/>
      <c r="T16" s="183"/>
      <c r="U16" s="184"/>
      <c r="V16" s="120"/>
      <c r="W16" s="15"/>
      <c r="Z16"/>
      <c r="AA16"/>
      <c r="AB16"/>
      <c r="AC16"/>
      <c r="AD16"/>
      <c r="AE16"/>
      <c r="AF16"/>
    </row>
    <row r="17" spans="2:38" s="14" customFormat="1" ht="80.099999999999994" customHeight="1" x14ac:dyDescent="1.3">
      <c r="B17" s="13"/>
      <c r="C17" s="121"/>
      <c r="D17" s="56" t="s">
        <v>14</v>
      </c>
      <c r="E17" s="196"/>
      <c r="F17" s="197"/>
      <c r="G17" s="198"/>
      <c r="H17" s="163" t="s">
        <v>31</v>
      </c>
      <c r="I17" s="164"/>
      <c r="J17" s="165"/>
      <c r="K17" s="63"/>
      <c r="L17" s="63"/>
      <c r="M17" s="107"/>
      <c r="N17" s="185"/>
      <c r="O17" s="186"/>
      <c r="P17" s="186"/>
      <c r="Q17" s="186"/>
      <c r="R17" s="186"/>
      <c r="S17" s="186"/>
      <c r="T17" s="186"/>
      <c r="U17" s="187"/>
      <c r="V17" s="120"/>
      <c r="W17" s="15"/>
      <c r="Z17"/>
      <c r="AA17"/>
      <c r="AB17"/>
      <c r="AC17"/>
      <c r="AD17"/>
      <c r="AE17"/>
      <c r="AF17"/>
    </row>
    <row r="18" spans="2:38" s="14" customFormat="1" ht="80.099999999999994" customHeight="1" x14ac:dyDescent="1.3">
      <c r="B18" s="13"/>
      <c r="C18" s="121"/>
      <c r="D18" s="56" t="s">
        <v>15</v>
      </c>
      <c r="E18" s="196"/>
      <c r="F18" s="197"/>
      <c r="G18" s="198"/>
      <c r="H18" s="163" t="s">
        <v>32</v>
      </c>
      <c r="I18" s="164"/>
      <c r="J18" s="165"/>
      <c r="K18" s="63"/>
      <c r="L18" s="63"/>
      <c r="M18" s="107"/>
      <c r="N18" s="185"/>
      <c r="O18" s="186"/>
      <c r="P18" s="186"/>
      <c r="Q18" s="186"/>
      <c r="R18" s="186"/>
      <c r="S18" s="186"/>
      <c r="T18" s="186"/>
      <c r="U18" s="187"/>
      <c r="V18" s="120"/>
      <c r="W18" s="15"/>
      <c r="Z18"/>
      <c r="AA18"/>
      <c r="AB18"/>
      <c r="AC18"/>
      <c r="AD18"/>
      <c r="AE18"/>
      <c r="AF18"/>
    </row>
    <row r="19" spans="2:38" s="14" customFormat="1" ht="80.099999999999994" customHeight="1" x14ac:dyDescent="1.3">
      <c r="B19" s="13"/>
      <c r="C19" s="121"/>
      <c r="D19" s="56" t="s">
        <v>16</v>
      </c>
      <c r="E19" s="196"/>
      <c r="F19" s="197"/>
      <c r="G19" s="198"/>
      <c r="H19" s="163" t="s">
        <v>33</v>
      </c>
      <c r="I19" s="164"/>
      <c r="J19" s="165"/>
      <c r="K19" s="63"/>
      <c r="L19" s="63"/>
      <c r="M19" s="107"/>
      <c r="N19" s="185"/>
      <c r="O19" s="186"/>
      <c r="P19" s="186"/>
      <c r="Q19" s="186"/>
      <c r="R19" s="186"/>
      <c r="S19" s="186"/>
      <c r="T19" s="186"/>
      <c r="U19" s="187"/>
      <c r="V19" s="120"/>
      <c r="W19" s="15"/>
      <c r="Z19"/>
      <c r="AA19"/>
      <c r="AB19"/>
      <c r="AC19"/>
      <c r="AD19"/>
      <c r="AE19"/>
      <c r="AF19"/>
      <c r="AL19" s="16"/>
    </row>
    <row r="20" spans="2:38" s="14" customFormat="1" ht="80.099999999999994" customHeight="1" x14ac:dyDescent="1.3">
      <c r="B20" s="13"/>
      <c r="C20" s="121"/>
      <c r="D20" s="56" t="s">
        <v>17</v>
      </c>
      <c r="E20" s="196"/>
      <c r="F20" s="197"/>
      <c r="G20" s="198"/>
      <c r="H20" s="163" t="s">
        <v>34</v>
      </c>
      <c r="I20" s="164"/>
      <c r="J20" s="165"/>
      <c r="K20" s="63"/>
      <c r="L20" s="63"/>
      <c r="M20" s="107"/>
      <c r="N20" s="185"/>
      <c r="O20" s="186"/>
      <c r="P20" s="186"/>
      <c r="Q20" s="186"/>
      <c r="R20" s="186"/>
      <c r="S20" s="186"/>
      <c r="T20" s="186"/>
      <c r="U20" s="187"/>
      <c r="V20" s="120"/>
      <c r="W20" s="15"/>
      <c r="Z20"/>
      <c r="AA20"/>
      <c r="AB20"/>
      <c r="AC20"/>
      <c r="AD20"/>
      <c r="AE20"/>
      <c r="AF20"/>
    </row>
    <row r="21" spans="2:38" s="14" customFormat="1" ht="80.099999999999994" customHeight="1" x14ac:dyDescent="1.3">
      <c r="B21" s="13"/>
      <c r="C21" s="121"/>
      <c r="D21" s="56"/>
      <c r="E21" s="196"/>
      <c r="F21" s="197"/>
      <c r="G21" s="198"/>
      <c r="H21" s="163" t="s">
        <v>35</v>
      </c>
      <c r="I21" s="164"/>
      <c r="J21" s="165"/>
      <c r="K21" s="63"/>
      <c r="L21" s="63"/>
      <c r="M21" s="107"/>
      <c r="N21" s="185"/>
      <c r="O21" s="186"/>
      <c r="P21" s="186"/>
      <c r="Q21" s="186"/>
      <c r="R21" s="186"/>
      <c r="S21" s="186"/>
      <c r="T21" s="186"/>
      <c r="U21" s="187"/>
      <c r="V21" s="122"/>
      <c r="W21" s="17"/>
      <c r="Z21"/>
      <c r="AA21"/>
      <c r="AB21"/>
      <c r="AC21"/>
      <c r="AD21"/>
      <c r="AE21"/>
      <c r="AF21"/>
    </row>
    <row r="22" spans="2:38" s="14" customFormat="1" ht="80.099999999999994" customHeight="1" x14ac:dyDescent="1.3">
      <c r="B22" s="13"/>
      <c r="C22" s="121"/>
      <c r="D22" s="149" t="s">
        <v>67</v>
      </c>
      <c r="E22" s="151"/>
      <c r="F22" s="61"/>
      <c r="G22" s="62"/>
      <c r="H22" s="163" t="s">
        <v>36</v>
      </c>
      <c r="I22" s="164"/>
      <c r="J22" s="165"/>
      <c r="K22" s="63"/>
      <c r="L22" s="63"/>
      <c r="M22" s="107"/>
      <c r="N22" s="185"/>
      <c r="O22" s="186"/>
      <c r="P22" s="186"/>
      <c r="Q22" s="186"/>
      <c r="R22" s="186"/>
      <c r="S22" s="186"/>
      <c r="T22" s="186"/>
      <c r="U22" s="187"/>
      <c r="V22" s="123"/>
      <c r="W22" s="18"/>
      <c r="Z22"/>
      <c r="AA22"/>
      <c r="AB22"/>
      <c r="AC22"/>
      <c r="AD22"/>
      <c r="AE22"/>
      <c r="AF22"/>
    </row>
    <row r="23" spans="2:38" s="20" customFormat="1" ht="80.099999999999994" customHeight="1" x14ac:dyDescent="1.1000000000000001">
      <c r="B23" s="13"/>
      <c r="C23" s="124"/>
      <c r="D23" s="149"/>
      <c r="E23" s="151"/>
      <c r="F23" s="32"/>
      <c r="G23" s="33"/>
      <c r="H23" s="33"/>
      <c r="I23" s="33"/>
      <c r="J23" s="33"/>
      <c r="K23" s="33"/>
      <c r="L23" s="34"/>
      <c r="M23" s="107"/>
      <c r="N23" s="185"/>
      <c r="O23" s="186"/>
      <c r="P23" s="186"/>
      <c r="Q23" s="186"/>
      <c r="R23" s="186"/>
      <c r="S23" s="186"/>
      <c r="T23" s="186"/>
      <c r="U23" s="187"/>
      <c r="V23" s="125"/>
      <c r="W23" s="19"/>
      <c r="X23"/>
      <c r="Y23"/>
    </row>
    <row r="24" spans="2:38" s="20" customFormat="1" ht="80.099999999999994" customHeight="1" x14ac:dyDescent="1.1000000000000001">
      <c r="B24" s="13"/>
      <c r="C24" s="124"/>
      <c r="D24" s="149"/>
      <c r="E24" s="151"/>
      <c r="F24" s="32"/>
      <c r="G24" s="33"/>
      <c r="H24" s="33"/>
      <c r="I24" s="33"/>
      <c r="J24" s="33"/>
      <c r="K24" s="33"/>
      <c r="L24" s="34"/>
      <c r="M24" s="107"/>
      <c r="N24" s="185"/>
      <c r="O24" s="186"/>
      <c r="P24" s="186"/>
      <c r="Q24" s="186"/>
      <c r="R24" s="186"/>
      <c r="S24" s="186"/>
      <c r="T24" s="186"/>
      <c r="U24" s="187"/>
      <c r="V24" s="125"/>
      <c r="W24" s="19"/>
      <c r="X24"/>
      <c r="Y24"/>
    </row>
    <row r="25" spans="2:38" s="20" customFormat="1" ht="80.099999999999994" customHeight="1" x14ac:dyDescent="1.1000000000000001">
      <c r="B25" s="13"/>
      <c r="C25" s="124"/>
      <c r="D25" s="149"/>
      <c r="E25" s="151"/>
      <c r="F25" s="32"/>
      <c r="G25" s="33"/>
      <c r="H25" s="33"/>
      <c r="I25" s="33"/>
      <c r="J25" s="33"/>
      <c r="K25" s="33"/>
      <c r="L25" s="34"/>
      <c r="M25" s="107"/>
      <c r="N25" s="188"/>
      <c r="O25" s="189"/>
      <c r="P25" s="189"/>
      <c r="Q25" s="189"/>
      <c r="R25" s="189"/>
      <c r="S25" s="189"/>
      <c r="T25" s="189"/>
      <c r="U25" s="190"/>
      <c r="V25" s="125"/>
      <c r="W25" s="19"/>
      <c r="X25"/>
      <c r="Y25"/>
    </row>
    <row r="26" spans="2:38" s="20" customFormat="1" ht="80.099999999999994" customHeight="1" x14ac:dyDescent="1.1000000000000001">
      <c r="B26" s="13"/>
      <c r="C26" s="126"/>
      <c r="D26" s="57"/>
      <c r="E26" s="64"/>
      <c r="F26" s="59"/>
      <c r="G26" s="59"/>
      <c r="H26" s="59"/>
      <c r="I26" s="59"/>
      <c r="J26" s="59"/>
      <c r="K26" s="59"/>
      <c r="L26" s="60"/>
      <c r="M26" s="22"/>
      <c r="N26" s="166" t="s">
        <v>19</v>
      </c>
      <c r="O26" s="166"/>
      <c r="P26" s="166"/>
      <c r="Q26" s="166"/>
      <c r="R26" s="166"/>
      <c r="S26" s="166"/>
      <c r="T26" s="166"/>
      <c r="U26" s="166"/>
      <c r="V26" s="128"/>
      <c r="W26" s="19"/>
      <c r="X26"/>
      <c r="Y26"/>
    </row>
    <row r="27" spans="2:38" s="20" customFormat="1" ht="50.1" customHeight="1" x14ac:dyDescent="1.1000000000000001">
      <c r="B27" s="13"/>
      <c r="C27" s="127"/>
      <c r="D27" s="23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80"/>
      <c r="V27" s="139"/>
      <c r="W27" s="19"/>
      <c r="X27"/>
      <c r="Y27"/>
    </row>
    <row r="28" spans="2:38" s="20" customFormat="1" ht="50.1" customHeight="1" x14ac:dyDescent="1.1000000000000001">
      <c r="B28" s="13"/>
      <c r="C28" s="124"/>
      <c r="D28" s="200" t="s">
        <v>18</v>
      </c>
      <c r="E28" s="201"/>
      <c r="F28" s="201"/>
      <c r="G28" s="201"/>
      <c r="H28" s="201"/>
      <c r="I28" s="201"/>
      <c r="J28" s="201"/>
      <c r="K28" s="201"/>
      <c r="L28" s="202"/>
      <c r="M28" s="107"/>
      <c r="N28" s="182"/>
      <c r="O28" s="183"/>
      <c r="P28" s="183"/>
      <c r="Q28" s="183"/>
      <c r="R28" s="183"/>
      <c r="S28" s="183"/>
      <c r="T28" s="183"/>
      <c r="U28" s="184"/>
      <c r="V28" s="125"/>
      <c r="W28" s="19"/>
      <c r="X28"/>
      <c r="Y28"/>
    </row>
    <row r="29" spans="2:38" s="20" customFormat="1" ht="50.1" customHeight="1" x14ac:dyDescent="1.1000000000000001">
      <c r="B29" s="13"/>
      <c r="C29" s="124"/>
      <c r="D29" s="163" t="s">
        <v>14</v>
      </c>
      <c r="E29" s="165"/>
      <c r="F29" s="167"/>
      <c r="G29" s="168"/>
      <c r="H29" s="168"/>
      <c r="I29" s="168"/>
      <c r="J29" s="168"/>
      <c r="K29" s="168"/>
      <c r="L29" s="169"/>
      <c r="M29" s="107"/>
      <c r="N29" s="185"/>
      <c r="O29" s="186"/>
      <c r="P29" s="186"/>
      <c r="Q29" s="186"/>
      <c r="R29" s="186"/>
      <c r="S29" s="186"/>
      <c r="T29" s="186"/>
      <c r="U29" s="187"/>
      <c r="V29" s="125"/>
      <c r="W29" s="19"/>
      <c r="X29"/>
      <c r="Y29"/>
    </row>
    <row r="30" spans="2:38" s="20" customFormat="1" ht="50.1" customHeight="1" x14ac:dyDescent="1.1000000000000001">
      <c r="B30" s="13"/>
      <c r="C30" s="124"/>
      <c r="D30" s="163" t="s">
        <v>15</v>
      </c>
      <c r="E30" s="165"/>
      <c r="F30" s="167"/>
      <c r="G30" s="168"/>
      <c r="H30" s="168"/>
      <c r="I30" s="168"/>
      <c r="J30" s="168"/>
      <c r="K30" s="168"/>
      <c r="L30" s="169"/>
      <c r="M30" s="107"/>
      <c r="N30" s="185"/>
      <c r="O30" s="186"/>
      <c r="P30" s="186"/>
      <c r="Q30" s="186"/>
      <c r="R30" s="186"/>
      <c r="S30" s="186"/>
      <c r="T30" s="186"/>
      <c r="U30" s="187"/>
      <c r="V30" s="125"/>
      <c r="W30" s="19"/>
      <c r="X30"/>
      <c r="Y30"/>
    </row>
    <row r="31" spans="2:38" s="20" customFormat="1" ht="50.1" customHeight="1" x14ac:dyDescent="1.1000000000000001">
      <c r="B31" s="13"/>
      <c r="C31" s="124"/>
      <c r="D31" s="163" t="s">
        <v>16</v>
      </c>
      <c r="E31" s="165"/>
      <c r="F31" s="167"/>
      <c r="G31" s="168"/>
      <c r="H31" s="168"/>
      <c r="I31" s="168"/>
      <c r="J31" s="168"/>
      <c r="K31" s="168"/>
      <c r="L31" s="169"/>
      <c r="M31" s="107"/>
      <c r="N31" s="185"/>
      <c r="O31" s="186"/>
      <c r="P31" s="186"/>
      <c r="Q31" s="186"/>
      <c r="R31" s="186"/>
      <c r="S31" s="186"/>
      <c r="T31" s="186"/>
      <c r="U31" s="187"/>
      <c r="V31" s="125"/>
      <c r="W31" s="19"/>
      <c r="X31"/>
      <c r="Y31"/>
    </row>
    <row r="32" spans="2:38" s="20" customFormat="1" ht="50.1" customHeight="1" x14ac:dyDescent="1.1000000000000001">
      <c r="B32" s="13"/>
      <c r="C32" s="124"/>
      <c r="D32" s="163" t="s">
        <v>21</v>
      </c>
      <c r="E32" s="165"/>
      <c r="F32" s="167"/>
      <c r="G32" s="168"/>
      <c r="H32" s="168"/>
      <c r="I32" s="168"/>
      <c r="J32" s="168"/>
      <c r="K32" s="168"/>
      <c r="L32" s="169"/>
      <c r="M32" s="107"/>
      <c r="N32" s="185"/>
      <c r="O32" s="186"/>
      <c r="P32" s="186"/>
      <c r="Q32" s="186"/>
      <c r="R32" s="186"/>
      <c r="S32" s="186"/>
      <c r="T32" s="186"/>
      <c r="U32" s="187"/>
      <c r="V32" s="125"/>
      <c r="W32" s="19"/>
      <c r="X32"/>
      <c r="Y32"/>
    </row>
    <row r="33" spans="2:29" s="20" customFormat="1" ht="50.1" customHeight="1" x14ac:dyDescent="1.1000000000000001">
      <c r="B33" s="13"/>
      <c r="C33" s="124"/>
      <c r="D33" s="149" t="s">
        <v>67</v>
      </c>
      <c r="E33" s="151"/>
      <c r="F33" s="167"/>
      <c r="G33" s="168"/>
      <c r="H33" s="168"/>
      <c r="I33" s="168"/>
      <c r="J33" s="168"/>
      <c r="K33" s="168"/>
      <c r="L33" s="169"/>
      <c r="M33" s="107"/>
      <c r="N33" s="185"/>
      <c r="O33" s="186"/>
      <c r="P33" s="186"/>
      <c r="Q33" s="186"/>
      <c r="R33" s="186"/>
      <c r="S33" s="186"/>
      <c r="T33" s="186"/>
      <c r="U33" s="187"/>
      <c r="V33" s="125"/>
      <c r="W33" s="19"/>
      <c r="X33"/>
      <c r="Y33"/>
    </row>
    <row r="34" spans="2:29" s="20" customFormat="1" ht="50.1" customHeight="1" x14ac:dyDescent="1.1000000000000001">
      <c r="B34" s="13"/>
      <c r="C34" s="124"/>
      <c r="D34" s="163" t="s">
        <v>23</v>
      </c>
      <c r="E34" s="165"/>
      <c r="F34" s="167"/>
      <c r="G34" s="168"/>
      <c r="H34" s="168"/>
      <c r="I34" s="168"/>
      <c r="J34" s="168"/>
      <c r="K34" s="168"/>
      <c r="L34" s="169"/>
      <c r="M34" s="107"/>
      <c r="N34" s="185"/>
      <c r="O34" s="186"/>
      <c r="P34" s="186"/>
      <c r="Q34" s="186"/>
      <c r="R34" s="186"/>
      <c r="S34" s="186"/>
      <c r="T34" s="186"/>
      <c r="U34" s="187"/>
      <c r="V34" s="125"/>
      <c r="W34" s="19"/>
      <c r="X34"/>
      <c r="Y34"/>
      <c r="AA34" s="191"/>
      <c r="AB34" s="191"/>
      <c r="AC34" s="191"/>
    </row>
    <row r="35" spans="2:29" s="20" customFormat="1" ht="50.1" customHeight="1" x14ac:dyDescent="1.1000000000000001">
      <c r="B35" s="13"/>
      <c r="C35" s="124"/>
      <c r="D35" s="163" t="s">
        <v>24</v>
      </c>
      <c r="E35" s="165"/>
      <c r="F35" s="167"/>
      <c r="G35" s="168"/>
      <c r="H35" s="168"/>
      <c r="I35" s="168"/>
      <c r="J35" s="168"/>
      <c r="K35" s="168"/>
      <c r="L35" s="169"/>
      <c r="M35" s="107"/>
      <c r="N35" s="185"/>
      <c r="O35" s="186"/>
      <c r="P35" s="186"/>
      <c r="Q35" s="186"/>
      <c r="R35" s="186"/>
      <c r="S35" s="186"/>
      <c r="T35" s="186"/>
      <c r="U35" s="187"/>
      <c r="V35" s="125"/>
      <c r="W35" s="19"/>
      <c r="X35"/>
      <c r="Y35"/>
      <c r="AA35" s="191"/>
      <c r="AB35" s="191"/>
      <c r="AC35" s="191"/>
    </row>
    <row r="36" spans="2:29" s="14" customFormat="1" ht="50.1" customHeight="1" x14ac:dyDescent="1.1000000000000001">
      <c r="B36" s="13"/>
      <c r="C36" s="121"/>
      <c r="D36" s="163" t="s">
        <v>22</v>
      </c>
      <c r="E36" s="164"/>
      <c r="F36" s="165"/>
      <c r="G36" s="168"/>
      <c r="H36" s="168"/>
      <c r="I36" s="168"/>
      <c r="J36" s="168"/>
      <c r="K36" s="168"/>
      <c r="L36" s="169"/>
      <c r="M36" s="107"/>
      <c r="N36" s="185"/>
      <c r="O36" s="186"/>
      <c r="P36" s="186"/>
      <c r="Q36" s="186"/>
      <c r="R36" s="186"/>
      <c r="S36" s="186"/>
      <c r="T36" s="186"/>
      <c r="U36" s="187"/>
      <c r="V36" s="123"/>
      <c r="W36" s="18"/>
      <c r="AA36" s="191"/>
      <c r="AB36" s="191"/>
      <c r="AC36" s="191"/>
    </row>
    <row r="37" spans="2:29" s="14" customFormat="1" ht="50.1" customHeight="1" x14ac:dyDescent="1.1000000000000001">
      <c r="B37" s="13"/>
      <c r="C37" s="121"/>
      <c r="D37" s="88"/>
      <c r="L37" s="97"/>
      <c r="M37" s="107"/>
      <c r="N37" s="188"/>
      <c r="O37" s="189"/>
      <c r="P37" s="189"/>
      <c r="Q37" s="189"/>
      <c r="R37" s="189"/>
      <c r="S37" s="189"/>
      <c r="T37" s="189"/>
      <c r="U37" s="190"/>
      <c r="V37" s="125"/>
      <c r="W37" s="19"/>
      <c r="AA37" s="191"/>
      <c r="AB37" s="191"/>
      <c r="AC37" s="191"/>
    </row>
    <row r="38" spans="2:29" s="14" customFormat="1" ht="50.1" customHeight="1" x14ac:dyDescent="1.1000000000000001">
      <c r="B38" s="13"/>
      <c r="C38" s="121"/>
      <c r="D38" s="149"/>
      <c r="E38" s="150"/>
      <c r="F38" s="151"/>
      <c r="G38" s="59"/>
      <c r="H38" s="59"/>
      <c r="I38" s="59"/>
      <c r="J38" s="59"/>
      <c r="K38" s="59"/>
      <c r="L38" s="60"/>
      <c r="M38" s="107"/>
      <c r="N38" s="166" t="s">
        <v>18</v>
      </c>
      <c r="O38" s="166"/>
      <c r="P38" s="166"/>
      <c r="Q38" s="166"/>
      <c r="R38" s="166"/>
      <c r="S38" s="166"/>
      <c r="T38" s="166"/>
      <c r="U38" s="166"/>
      <c r="V38" s="125"/>
      <c r="W38" s="19"/>
      <c r="AA38" s="191"/>
      <c r="AB38" s="191"/>
      <c r="AC38" s="191"/>
    </row>
    <row r="39" spans="2:29" s="14" customFormat="1" ht="50.1" customHeight="1" x14ac:dyDescent="1.1000000000000001">
      <c r="B39" s="13"/>
      <c r="C39" s="121"/>
      <c r="D39" s="25"/>
      <c r="E39" s="107"/>
      <c r="F39" s="107"/>
      <c r="G39" s="107"/>
      <c r="H39" s="107"/>
      <c r="I39" s="107"/>
      <c r="J39" s="107"/>
      <c r="K39" s="107"/>
      <c r="L39" s="83"/>
      <c r="M39" s="107"/>
      <c r="N39" s="107"/>
      <c r="O39" s="107"/>
      <c r="P39" s="107"/>
      <c r="Q39" s="107"/>
      <c r="R39" s="107"/>
      <c r="S39" s="107"/>
      <c r="T39" s="107"/>
      <c r="U39" s="81"/>
      <c r="V39" s="125"/>
      <c r="W39" s="19"/>
      <c r="AA39" s="191"/>
      <c r="AB39" s="191"/>
      <c r="AC39" s="191"/>
    </row>
    <row r="40" spans="2:29" s="14" customFormat="1" ht="50.1" customHeight="1" x14ac:dyDescent="1.1000000000000001">
      <c r="B40" s="13"/>
      <c r="C40" s="121"/>
      <c r="D40" s="200" t="s">
        <v>20</v>
      </c>
      <c r="E40" s="201"/>
      <c r="F40" s="201"/>
      <c r="G40" s="201"/>
      <c r="H40" s="201"/>
      <c r="I40" s="201"/>
      <c r="J40" s="201"/>
      <c r="K40" s="201"/>
      <c r="L40" s="202"/>
      <c r="M40" s="107"/>
      <c r="N40" s="182"/>
      <c r="O40" s="183"/>
      <c r="P40" s="183"/>
      <c r="Q40" s="183"/>
      <c r="R40" s="183"/>
      <c r="S40" s="183"/>
      <c r="T40" s="183"/>
      <c r="U40" s="184"/>
      <c r="V40" s="125"/>
      <c r="W40" s="19"/>
      <c r="AA40" s="191"/>
      <c r="AB40" s="191"/>
      <c r="AC40" s="191"/>
    </row>
    <row r="41" spans="2:29" s="14" customFormat="1" ht="50.1" customHeight="1" x14ac:dyDescent="1.1000000000000001">
      <c r="B41" s="13"/>
      <c r="C41" s="121"/>
      <c r="D41" s="149" t="s">
        <v>14</v>
      </c>
      <c r="E41" s="151"/>
      <c r="F41" s="167"/>
      <c r="G41" s="168"/>
      <c r="H41" s="168"/>
      <c r="I41" s="168"/>
      <c r="J41" s="168"/>
      <c r="K41" s="168"/>
      <c r="L41" s="169"/>
      <c r="M41" s="107"/>
      <c r="N41" s="185"/>
      <c r="O41" s="186"/>
      <c r="P41" s="186"/>
      <c r="Q41" s="186"/>
      <c r="R41" s="186"/>
      <c r="S41" s="186"/>
      <c r="T41" s="186"/>
      <c r="U41" s="187"/>
      <c r="V41" s="125"/>
      <c r="W41" s="19"/>
      <c r="AA41" s="191"/>
      <c r="AB41" s="191"/>
      <c r="AC41" s="191"/>
    </row>
    <row r="42" spans="2:29" s="14" customFormat="1" ht="50.1" customHeight="1" x14ac:dyDescent="1.1000000000000001">
      <c r="B42" s="13"/>
      <c r="C42" s="121"/>
      <c r="D42" s="149" t="s">
        <v>15</v>
      </c>
      <c r="E42" s="151"/>
      <c r="F42" s="167"/>
      <c r="G42" s="168"/>
      <c r="H42" s="168"/>
      <c r="I42" s="168"/>
      <c r="J42" s="168"/>
      <c r="K42" s="168"/>
      <c r="L42" s="169"/>
      <c r="M42" s="107"/>
      <c r="N42" s="185"/>
      <c r="O42" s="186"/>
      <c r="P42" s="186"/>
      <c r="Q42" s="186"/>
      <c r="R42" s="186"/>
      <c r="S42" s="186"/>
      <c r="T42" s="186"/>
      <c r="U42" s="187"/>
      <c r="V42" s="125"/>
      <c r="W42" s="19"/>
      <c r="AA42" s="191"/>
      <c r="AB42" s="191"/>
      <c r="AC42" s="191"/>
    </row>
    <row r="43" spans="2:29" s="14" customFormat="1" ht="50.1" customHeight="1" x14ac:dyDescent="1.1000000000000001">
      <c r="B43" s="13"/>
      <c r="C43" s="121"/>
      <c r="D43" s="149" t="s">
        <v>16</v>
      </c>
      <c r="E43" s="151"/>
      <c r="F43" s="167"/>
      <c r="G43" s="168"/>
      <c r="H43" s="168"/>
      <c r="I43" s="168"/>
      <c r="J43" s="168"/>
      <c r="K43" s="168"/>
      <c r="L43" s="169"/>
      <c r="M43" s="107"/>
      <c r="N43" s="185"/>
      <c r="O43" s="186"/>
      <c r="P43" s="186"/>
      <c r="Q43" s="186"/>
      <c r="R43" s="186"/>
      <c r="S43" s="186"/>
      <c r="T43" s="186"/>
      <c r="U43" s="187"/>
      <c r="V43" s="125"/>
      <c r="W43" s="19"/>
      <c r="AA43" s="191"/>
      <c r="AB43" s="191"/>
      <c r="AC43" s="191"/>
    </row>
    <row r="44" spans="2:29" s="14" customFormat="1" ht="50.1" customHeight="1" x14ac:dyDescent="1.1000000000000001">
      <c r="B44" s="13"/>
      <c r="C44" s="121"/>
      <c r="D44" s="149" t="s">
        <v>21</v>
      </c>
      <c r="E44" s="151"/>
      <c r="F44" s="167"/>
      <c r="G44" s="168"/>
      <c r="H44" s="168"/>
      <c r="I44" s="168"/>
      <c r="J44" s="168"/>
      <c r="K44" s="168"/>
      <c r="L44" s="169"/>
      <c r="M44" s="107"/>
      <c r="N44" s="185"/>
      <c r="O44" s="186"/>
      <c r="P44" s="186"/>
      <c r="Q44" s="186"/>
      <c r="R44" s="186"/>
      <c r="S44" s="186"/>
      <c r="T44" s="186"/>
      <c r="U44" s="187"/>
      <c r="V44" s="125"/>
      <c r="W44" s="19"/>
      <c r="AA44" s="21"/>
    </row>
    <row r="45" spans="2:29" s="14" customFormat="1" ht="50.1" customHeight="1" x14ac:dyDescent="1.1000000000000001">
      <c r="B45" s="13"/>
      <c r="C45" s="121"/>
      <c r="D45" s="149" t="s">
        <v>67</v>
      </c>
      <c r="E45" s="151"/>
      <c r="F45" s="167"/>
      <c r="G45" s="168"/>
      <c r="H45" s="168"/>
      <c r="I45" s="168"/>
      <c r="J45" s="168"/>
      <c r="K45" s="168"/>
      <c r="L45" s="169"/>
      <c r="M45" s="107"/>
      <c r="N45" s="185"/>
      <c r="O45" s="186"/>
      <c r="P45" s="186"/>
      <c r="Q45" s="186"/>
      <c r="R45" s="186"/>
      <c r="S45" s="186"/>
      <c r="T45" s="186"/>
      <c r="U45" s="187"/>
      <c r="V45" s="125"/>
      <c r="W45" s="19"/>
      <c r="AA45" s="21"/>
    </row>
    <row r="46" spans="2:29" s="14" customFormat="1" ht="50.1" customHeight="1" x14ac:dyDescent="1.1000000000000001">
      <c r="B46" s="13"/>
      <c r="C46" s="121"/>
      <c r="D46" s="149" t="s">
        <v>23</v>
      </c>
      <c r="E46" s="151"/>
      <c r="F46" s="167"/>
      <c r="G46" s="168"/>
      <c r="H46" s="168"/>
      <c r="I46" s="168"/>
      <c r="J46" s="168"/>
      <c r="K46" s="168"/>
      <c r="L46" s="169"/>
      <c r="M46" s="107"/>
      <c r="N46" s="185"/>
      <c r="O46" s="186"/>
      <c r="P46" s="186"/>
      <c r="Q46" s="186"/>
      <c r="R46" s="186"/>
      <c r="S46" s="186"/>
      <c r="T46" s="186"/>
      <c r="U46" s="187"/>
      <c r="V46" s="125"/>
      <c r="W46" s="19"/>
      <c r="AA46" s="21"/>
    </row>
    <row r="47" spans="2:29" s="14" customFormat="1" ht="50.1" customHeight="1" x14ac:dyDescent="1.1000000000000001">
      <c r="B47" s="13"/>
      <c r="C47" s="121"/>
      <c r="D47" s="149" t="s">
        <v>24</v>
      </c>
      <c r="E47" s="151"/>
      <c r="F47" s="167"/>
      <c r="G47" s="168"/>
      <c r="H47" s="168"/>
      <c r="I47" s="168"/>
      <c r="J47" s="168"/>
      <c r="K47" s="168"/>
      <c r="L47" s="169"/>
      <c r="M47" s="107"/>
      <c r="N47" s="185"/>
      <c r="O47" s="186"/>
      <c r="P47" s="186"/>
      <c r="Q47" s="186"/>
      <c r="R47" s="186"/>
      <c r="S47" s="186"/>
      <c r="T47" s="186"/>
      <c r="U47" s="187"/>
      <c r="V47" s="125"/>
      <c r="W47" s="19"/>
      <c r="AA47" s="21"/>
    </row>
    <row r="48" spans="2:29" s="14" customFormat="1" ht="50.1" customHeight="1" x14ac:dyDescent="1.1000000000000001">
      <c r="B48" s="13"/>
      <c r="C48" s="121"/>
      <c r="D48" s="149" t="s">
        <v>22</v>
      </c>
      <c r="E48" s="150"/>
      <c r="F48" s="151"/>
      <c r="G48" s="167" t="s">
        <v>77</v>
      </c>
      <c r="H48" s="168"/>
      <c r="I48" s="168"/>
      <c r="J48" s="168"/>
      <c r="K48" s="168"/>
      <c r="L48" s="169"/>
      <c r="M48" s="107"/>
      <c r="N48" s="185"/>
      <c r="O48" s="186"/>
      <c r="P48" s="186"/>
      <c r="Q48" s="186"/>
      <c r="R48" s="186"/>
      <c r="S48" s="186"/>
      <c r="T48" s="186"/>
      <c r="U48" s="187"/>
      <c r="V48" s="125"/>
      <c r="W48" s="19"/>
      <c r="X48"/>
      <c r="Y48"/>
      <c r="Z48"/>
      <c r="AA48"/>
    </row>
    <row r="49" spans="2:27" s="14" customFormat="1" ht="50.1" customHeight="1" x14ac:dyDescent="1.1000000000000001">
      <c r="B49" s="13"/>
      <c r="C49" s="121"/>
      <c r="D49" s="88"/>
      <c r="L49" s="96"/>
      <c r="M49" s="107"/>
      <c r="N49" s="188"/>
      <c r="O49" s="189"/>
      <c r="P49" s="189"/>
      <c r="Q49" s="189"/>
      <c r="R49" s="189"/>
      <c r="S49" s="189"/>
      <c r="T49" s="189"/>
      <c r="U49" s="190"/>
      <c r="V49" s="125"/>
      <c r="W49" s="19"/>
      <c r="X49"/>
      <c r="Y49"/>
      <c r="Z49"/>
      <c r="AA49"/>
    </row>
    <row r="50" spans="2:27" s="14" customFormat="1" ht="50.1" customHeight="1" x14ac:dyDescent="1.1000000000000001">
      <c r="B50" s="13"/>
      <c r="C50" s="121"/>
      <c r="D50" s="149"/>
      <c r="E50" s="150"/>
      <c r="F50" s="151"/>
      <c r="G50" s="59"/>
      <c r="H50" s="59"/>
      <c r="I50" s="59"/>
      <c r="J50" s="59"/>
      <c r="K50" s="59"/>
      <c r="L50" s="60"/>
      <c r="M50" s="107"/>
      <c r="N50" s="166" t="s">
        <v>20</v>
      </c>
      <c r="O50" s="166"/>
      <c r="P50" s="166"/>
      <c r="Q50" s="166"/>
      <c r="R50" s="166"/>
      <c r="S50" s="166"/>
      <c r="T50" s="166"/>
      <c r="U50" s="166"/>
      <c r="V50" s="125"/>
      <c r="W50" s="19"/>
      <c r="X50"/>
      <c r="Y50"/>
      <c r="Z50"/>
      <c r="AA50"/>
    </row>
    <row r="51" spans="2:27" s="14" customFormat="1" ht="50.1" customHeight="1" x14ac:dyDescent="1.1000000000000001">
      <c r="B51" s="13"/>
      <c r="C51" s="121"/>
      <c r="D51" s="89"/>
      <c r="E51" s="22"/>
      <c r="F51" s="22"/>
      <c r="G51" s="22"/>
      <c r="H51" s="22"/>
      <c r="I51" s="22"/>
      <c r="J51" s="22"/>
      <c r="K51" s="22"/>
      <c r="L51" s="22"/>
      <c r="M51" s="94"/>
      <c r="N51" s="22"/>
      <c r="O51" s="22"/>
      <c r="P51" s="22"/>
      <c r="Q51" s="22"/>
      <c r="R51" s="22"/>
      <c r="S51" s="22"/>
      <c r="T51" s="22"/>
      <c r="U51" s="83"/>
      <c r="V51" s="125"/>
      <c r="W51" s="19"/>
      <c r="X51"/>
      <c r="Y51"/>
      <c r="Z51"/>
      <c r="AA51"/>
    </row>
    <row r="52" spans="2:27" s="14" customFormat="1" ht="50.1" customHeight="1" x14ac:dyDescent="1.1000000000000001">
      <c r="B52" s="13"/>
      <c r="C52" s="129"/>
      <c r="D52" s="90"/>
      <c r="E52" s="59"/>
      <c r="F52" s="59"/>
      <c r="G52" s="59"/>
      <c r="H52" s="59"/>
      <c r="I52" s="59"/>
      <c r="J52" s="59"/>
      <c r="K52" s="59"/>
      <c r="L52" s="59"/>
      <c r="M52" s="95"/>
      <c r="N52" s="59"/>
      <c r="O52" s="59"/>
      <c r="P52" s="59"/>
      <c r="Q52" s="59"/>
      <c r="R52" s="59"/>
      <c r="S52" s="59"/>
      <c r="T52" s="59"/>
      <c r="U52" s="60"/>
      <c r="V52" s="128"/>
      <c r="W52" s="19"/>
      <c r="X52"/>
      <c r="Y52"/>
      <c r="Z52"/>
      <c r="AA52"/>
    </row>
    <row r="53" spans="2:27" s="14" customFormat="1" ht="50.1" customHeight="1" x14ac:dyDescent="1.1000000000000001">
      <c r="B53" s="13"/>
      <c r="C53" s="130"/>
      <c r="D53" s="23"/>
      <c r="E53" s="79"/>
      <c r="F53" s="79"/>
      <c r="G53" s="79"/>
      <c r="H53" s="79"/>
      <c r="I53" s="79"/>
      <c r="J53" s="79"/>
      <c r="K53" s="79"/>
      <c r="L53" s="79"/>
      <c r="M53" s="95"/>
      <c r="N53" s="79"/>
      <c r="O53" s="79"/>
      <c r="P53" s="79"/>
      <c r="Q53" s="79"/>
      <c r="R53" s="79"/>
      <c r="S53" s="79"/>
      <c r="T53" s="79"/>
      <c r="U53" s="80"/>
      <c r="V53" s="125"/>
      <c r="W53" s="19"/>
      <c r="X53"/>
      <c r="Y53"/>
      <c r="Z53"/>
      <c r="AA53"/>
    </row>
    <row r="54" spans="2:27" s="2" customFormat="1" ht="50.1" customHeight="1" x14ac:dyDescent="1.1000000000000001">
      <c r="B54" s="13"/>
      <c r="C54" s="25"/>
      <c r="D54" s="203" t="s">
        <v>13</v>
      </c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V54" s="119"/>
      <c r="W54" s="15"/>
      <c r="X54" s="1"/>
      <c r="Y54" s="1"/>
    </row>
    <row r="55" spans="2:27" s="14" customFormat="1" ht="50.1" customHeight="1" x14ac:dyDescent="1.1000000000000001">
      <c r="B55" s="13"/>
      <c r="C55" s="121"/>
      <c r="D55" s="25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81"/>
      <c r="V55" s="125"/>
      <c r="W55" s="19"/>
      <c r="X55"/>
      <c r="Y55"/>
      <c r="Z55"/>
      <c r="AA55"/>
    </row>
    <row r="56" spans="2:27" s="14" customFormat="1" ht="50.1" customHeight="1" x14ac:dyDescent="1.1000000000000001">
      <c r="B56" s="13"/>
      <c r="C56" s="121"/>
      <c r="D56" s="204" t="s">
        <v>25</v>
      </c>
      <c r="E56" s="205"/>
      <c r="F56" s="205"/>
      <c r="G56" s="205"/>
      <c r="H56" s="205"/>
      <c r="I56" s="205"/>
      <c r="J56" s="205"/>
      <c r="K56" s="205"/>
      <c r="L56" s="206"/>
      <c r="M56" s="107"/>
      <c r="N56" s="182"/>
      <c r="O56" s="183"/>
      <c r="P56" s="183"/>
      <c r="Q56" s="183"/>
      <c r="R56" s="183"/>
      <c r="S56" s="183"/>
      <c r="T56" s="183"/>
      <c r="U56" s="184"/>
      <c r="V56" s="125"/>
      <c r="W56" s="19"/>
      <c r="X56"/>
      <c r="Y56"/>
      <c r="Z56"/>
      <c r="AA56"/>
    </row>
    <row r="57" spans="2:27" s="14" customFormat="1" ht="50.1" customHeight="1" x14ac:dyDescent="1.1000000000000001">
      <c r="B57" s="13"/>
      <c r="C57" s="121"/>
      <c r="D57" s="149" t="s">
        <v>14</v>
      </c>
      <c r="E57" s="151"/>
      <c r="F57" s="167" t="s">
        <v>81</v>
      </c>
      <c r="G57" s="168"/>
      <c r="H57" s="168"/>
      <c r="I57" s="168"/>
      <c r="J57" s="168"/>
      <c r="K57" s="168"/>
      <c r="L57" s="169"/>
      <c r="M57" s="107"/>
      <c r="N57" s="185"/>
      <c r="O57" s="186"/>
      <c r="P57" s="186"/>
      <c r="Q57" s="186"/>
      <c r="R57" s="186"/>
      <c r="S57" s="186"/>
      <c r="T57" s="186"/>
      <c r="U57" s="187"/>
      <c r="V57" s="125"/>
      <c r="W57" s="19"/>
      <c r="X57"/>
      <c r="Y57"/>
      <c r="Z57"/>
      <c r="AA57"/>
    </row>
    <row r="58" spans="2:27" s="14" customFormat="1" ht="50.1" customHeight="1" x14ac:dyDescent="1.1000000000000001">
      <c r="B58" s="13"/>
      <c r="C58" s="121"/>
      <c r="D58" s="149" t="s">
        <v>15</v>
      </c>
      <c r="E58" s="151"/>
      <c r="F58" s="167" t="s">
        <v>80</v>
      </c>
      <c r="G58" s="168"/>
      <c r="H58" s="168"/>
      <c r="I58" s="168"/>
      <c r="J58" s="168"/>
      <c r="K58" s="168"/>
      <c r="L58" s="169"/>
      <c r="M58" s="107"/>
      <c r="N58" s="185"/>
      <c r="O58" s="186"/>
      <c r="P58" s="186"/>
      <c r="Q58" s="186"/>
      <c r="R58" s="186"/>
      <c r="S58" s="186"/>
      <c r="T58" s="186"/>
      <c r="U58" s="187"/>
      <c r="V58" s="125"/>
      <c r="W58" s="19"/>
      <c r="X58"/>
      <c r="Y58"/>
      <c r="Z58"/>
      <c r="AA58"/>
    </row>
    <row r="59" spans="2:27" s="14" customFormat="1" ht="50.1" customHeight="1" x14ac:dyDescent="1.1000000000000001">
      <c r="B59" s="13"/>
      <c r="C59" s="121"/>
      <c r="D59" s="149" t="s">
        <v>16</v>
      </c>
      <c r="E59" s="151"/>
      <c r="F59" s="167">
        <v>2023</v>
      </c>
      <c r="G59" s="168"/>
      <c r="H59" s="168"/>
      <c r="I59" s="168"/>
      <c r="J59" s="168"/>
      <c r="K59" s="168"/>
      <c r="L59" s="169"/>
      <c r="M59" s="107"/>
      <c r="N59" s="185"/>
      <c r="O59" s="186"/>
      <c r="P59" s="186"/>
      <c r="Q59" s="186"/>
      <c r="R59" s="186"/>
      <c r="S59" s="186"/>
      <c r="T59" s="186"/>
      <c r="U59" s="187"/>
      <c r="V59" s="125"/>
      <c r="W59" s="19"/>
      <c r="X59"/>
      <c r="Y59"/>
      <c r="Z59"/>
      <c r="AA59"/>
    </row>
    <row r="60" spans="2:27" s="14" customFormat="1" ht="50.1" customHeight="1" x14ac:dyDescent="1.1000000000000001">
      <c r="B60" s="13"/>
      <c r="C60" s="121"/>
      <c r="D60" s="149" t="s">
        <v>29</v>
      </c>
      <c r="E60" s="151"/>
      <c r="F60" s="167">
        <v>24000</v>
      </c>
      <c r="G60" s="168"/>
      <c r="H60" s="168"/>
      <c r="I60" s="168"/>
      <c r="J60" s="168"/>
      <c r="K60" s="168"/>
      <c r="L60" s="169"/>
      <c r="M60" s="107"/>
      <c r="N60" s="185"/>
      <c r="O60" s="186"/>
      <c r="P60" s="186"/>
      <c r="Q60" s="186"/>
      <c r="R60" s="186"/>
      <c r="S60" s="186"/>
      <c r="T60" s="186"/>
      <c r="U60" s="187"/>
      <c r="V60" s="125"/>
      <c r="W60" s="19"/>
      <c r="X60"/>
      <c r="Y60"/>
      <c r="Z60"/>
      <c r="AA60"/>
    </row>
    <row r="61" spans="2:27" s="14" customFormat="1" ht="50.1" customHeight="1" x14ac:dyDescent="1.1000000000000001">
      <c r="B61" s="13"/>
      <c r="C61" s="121"/>
      <c r="D61" s="149" t="s">
        <v>26</v>
      </c>
      <c r="E61" s="151"/>
      <c r="F61" s="167">
        <v>8</v>
      </c>
      <c r="G61" s="168"/>
      <c r="H61" s="168"/>
      <c r="I61" s="168"/>
      <c r="J61" s="168"/>
      <c r="K61" s="168"/>
      <c r="L61" s="169"/>
      <c r="M61" s="107"/>
      <c r="N61" s="185"/>
      <c r="O61" s="186"/>
      <c r="P61" s="186"/>
      <c r="Q61" s="186"/>
      <c r="R61" s="186"/>
      <c r="S61" s="186"/>
      <c r="T61" s="186"/>
      <c r="U61" s="187"/>
      <c r="V61" s="125"/>
      <c r="W61" s="19"/>
    </row>
    <row r="62" spans="2:27" s="14" customFormat="1" ht="50.1" customHeight="1" x14ac:dyDescent="1.1000000000000001">
      <c r="B62" s="13"/>
      <c r="C62" s="121"/>
      <c r="D62" s="149" t="s">
        <v>27</v>
      </c>
      <c r="E62" s="151"/>
      <c r="F62" s="167">
        <v>3</v>
      </c>
      <c r="G62" s="168"/>
      <c r="H62" s="168"/>
      <c r="I62" s="168"/>
      <c r="J62" s="168"/>
      <c r="K62" s="168"/>
      <c r="L62" s="169"/>
      <c r="M62" s="107"/>
      <c r="N62" s="185"/>
      <c r="O62" s="186"/>
      <c r="P62" s="186"/>
      <c r="Q62" s="186"/>
      <c r="R62" s="186"/>
      <c r="S62" s="186"/>
      <c r="T62" s="186"/>
      <c r="U62" s="187"/>
      <c r="V62" s="125"/>
      <c r="W62" s="19"/>
    </row>
    <row r="63" spans="2:27" s="14" customFormat="1" ht="50.1" customHeight="1" x14ac:dyDescent="1.1000000000000001">
      <c r="B63" s="13"/>
      <c r="C63" s="121"/>
      <c r="D63" s="149" t="s">
        <v>24</v>
      </c>
      <c r="E63" s="151"/>
      <c r="F63" s="167">
        <v>8</v>
      </c>
      <c r="G63" s="168"/>
      <c r="H63" s="168"/>
      <c r="I63" s="168"/>
      <c r="J63" s="168"/>
      <c r="K63" s="168"/>
      <c r="L63" s="169"/>
      <c r="M63" s="107"/>
      <c r="N63" s="185"/>
      <c r="O63" s="186"/>
      <c r="P63" s="186"/>
      <c r="Q63" s="186"/>
      <c r="R63" s="186"/>
      <c r="S63" s="186"/>
      <c r="T63" s="186"/>
      <c r="U63" s="187"/>
      <c r="V63" s="125"/>
      <c r="W63" s="19"/>
    </row>
    <row r="64" spans="2:27" s="14" customFormat="1" ht="50.1" customHeight="1" x14ac:dyDescent="1.1000000000000001">
      <c r="B64" s="13"/>
      <c r="C64" s="121"/>
      <c r="D64" s="149" t="s">
        <v>67</v>
      </c>
      <c r="E64" s="151"/>
      <c r="F64" s="167">
        <v>170</v>
      </c>
      <c r="G64" s="168"/>
      <c r="H64" s="168"/>
      <c r="I64" s="168"/>
      <c r="J64" s="168"/>
      <c r="K64" s="168"/>
      <c r="L64" s="169"/>
      <c r="M64" s="107"/>
      <c r="N64" s="185"/>
      <c r="O64" s="186"/>
      <c r="P64" s="186"/>
      <c r="Q64" s="186"/>
      <c r="R64" s="186"/>
      <c r="S64" s="186"/>
      <c r="T64" s="186"/>
      <c r="U64" s="187"/>
      <c r="V64" s="125"/>
      <c r="W64" s="19"/>
    </row>
    <row r="65" spans="2:27" s="14" customFormat="1" ht="50.1" customHeight="1" x14ac:dyDescent="1.1000000000000001">
      <c r="B65" s="13"/>
      <c r="C65" s="121"/>
      <c r="D65" s="149" t="s">
        <v>22</v>
      </c>
      <c r="E65" s="150"/>
      <c r="F65" s="150"/>
      <c r="G65" s="167" t="s">
        <v>77</v>
      </c>
      <c r="H65" s="168"/>
      <c r="I65" s="168"/>
      <c r="J65" s="168"/>
      <c r="K65" s="168"/>
      <c r="L65" s="169"/>
      <c r="M65" s="107"/>
      <c r="N65" s="188"/>
      <c r="O65" s="189"/>
      <c r="P65" s="189"/>
      <c r="Q65" s="189"/>
      <c r="R65" s="189"/>
      <c r="S65" s="189"/>
      <c r="T65" s="189"/>
      <c r="U65" s="190"/>
      <c r="V65" s="125"/>
      <c r="W65" s="19"/>
    </row>
    <row r="66" spans="2:27" s="14" customFormat="1" ht="50.1" customHeight="1" x14ac:dyDescent="1.1000000000000001">
      <c r="B66" s="13"/>
      <c r="C66" s="121"/>
      <c r="D66" s="149"/>
      <c r="E66" s="150"/>
      <c r="F66" s="151"/>
      <c r="G66" s="59"/>
      <c r="H66" s="59"/>
      <c r="I66" s="59"/>
      <c r="J66" s="59"/>
      <c r="K66" s="59"/>
      <c r="L66" s="60"/>
      <c r="M66" s="107"/>
      <c r="N66" s="166" t="s">
        <v>25</v>
      </c>
      <c r="O66" s="166"/>
      <c r="P66" s="166"/>
      <c r="Q66" s="166"/>
      <c r="R66" s="166"/>
      <c r="S66" s="166"/>
      <c r="T66" s="166"/>
      <c r="U66" s="166"/>
      <c r="V66" s="125"/>
      <c r="W66" s="19"/>
    </row>
    <row r="67" spans="2:27" s="14" customFormat="1" ht="50.1" customHeight="1" x14ac:dyDescent="1.1000000000000001">
      <c r="B67" s="13"/>
      <c r="C67" s="121"/>
      <c r="D67" s="25"/>
      <c r="E67" s="107"/>
      <c r="F67" s="107"/>
      <c r="G67" s="107"/>
      <c r="H67" s="107"/>
      <c r="I67" s="107"/>
      <c r="J67" s="107"/>
      <c r="K67" s="107"/>
      <c r="L67" s="107"/>
      <c r="M67" s="107"/>
      <c r="N67" s="29"/>
      <c r="O67" s="29"/>
      <c r="P67" s="29"/>
      <c r="Q67" s="29"/>
      <c r="R67" s="29"/>
      <c r="S67" s="29"/>
      <c r="T67" s="29"/>
      <c r="U67" s="82"/>
      <c r="V67" s="125"/>
      <c r="W67" s="19"/>
    </row>
    <row r="68" spans="2:27" s="14" customFormat="1" ht="50.1" customHeight="1" x14ac:dyDescent="1.1000000000000001">
      <c r="B68" s="13"/>
      <c r="C68" s="121"/>
      <c r="D68" s="204" t="s">
        <v>28</v>
      </c>
      <c r="E68" s="205"/>
      <c r="F68" s="205"/>
      <c r="G68" s="205"/>
      <c r="H68" s="205"/>
      <c r="I68" s="205"/>
      <c r="J68" s="205"/>
      <c r="K68" s="205"/>
      <c r="L68" s="206"/>
      <c r="M68" s="107"/>
      <c r="N68" s="182"/>
      <c r="O68" s="183"/>
      <c r="P68" s="183"/>
      <c r="Q68" s="183"/>
      <c r="R68" s="183"/>
      <c r="S68" s="183"/>
      <c r="T68" s="183"/>
      <c r="U68" s="184"/>
      <c r="V68" s="125"/>
      <c r="W68" s="19"/>
      <c r="X68"/>
      <c r="Y68"/>
      <c r="Z68"/>
      <c r="AA68"/>
    </row>
    <row r="69" spans="2:27" s="14" customFormat="1" ht="50.1" customHeight="1" x14ac:dyDescent="1.1000000000000001">
      <c r="B69" s="13"/>
      <c r="C69" s="121"/>
      <c r="D69" s="149" t="s">
        <v>14</v>
      </c>
      <c r="E69" s="151"/>
      <c r="F69" s="167" t="s">
        <v>78</v>
      </c>
      <c r="G69" s="168"/>
      <c r="H69" s="168"/>
      <c r="I69" s="168"/>
      <c r="J69" s="168"/>
      <c r="K69" s="168"/>
      <c r="L69" s="169"/>
      <c r="M69" s="107"/>
      <c r="N69" s="185"/>
      <c r="O69" s="186"/>
      <c r="P69" s="186"/>
      <c r="Q69" s="186"/>
      <c r="R69" s="186"/>
      <c r="S69" s="186"/>
      <c r="T69" s="186"/>
      <c r="U69" s="187"/>
      <c r="V69" s="125"/>
      <c r="W69" s="19"/>
      <c r="X69"/>
      <c r="Y69"/>
      <c r="Z69"/>
      <c r="AA69"/>
    </row>
    <row r="70" spans="2:27" s="14" customFormat="1" ht="50.1" customHeight="1" x14ac:dyDescent="1.1000000000000001">
      <c r="B70" s="13"/>
      <c r="C70" s="121"/>
      <c r="D70" s="149" t="s">
        <v>15</v>
      </c>
      <c r="E70" s="151"/>
      <c r="F70" s="167" t="s">
        <v>79</v>
      </c>
      <c r="G70" s="168"/>
      <c r="H70" s="168"/>
      <c r="I70" s="168"/>
      <c r="J70" s="168"/>
      <c r="K70" s="168"/>
      <c r="L70" s="169"/>
      <c r="M70" s="107"/>
      <c r="N70" s="185"/>
      <c r="O70" s="186"/>
      <c r="P70" s="186"/>
      <c r="Q70" s="186"/>
      <c r="R70" s="186"/>
      <c r="S70" s="186"/>
      <c r="T70" s="186"/>
      <c r="U70" s="187"/>
      <c r="V70" s="125"/>
      <c r="W70" s="19"/>
      <c r="X70"/>
      <c r="Y70"/>
      <c r="Z70"/>
      <c r="AA70"/>
    </row>
    <row r="71" spans="2:27" s="14" customFormat="1" ht="50.1" customHeight="1" x14ac:dyDescent="1.1000000000000001">
      <c r="B71" s="13"/>
      <c r="C71" s="121"/>
      <c r="D71" s="149" t="s">
        <v>16</v>
      </c>
      <c r="E71" s="151"/>
      <c r="F71" s="167">
        <v>2024</v>
      </c>
      <c r="G71" s="168"/>
      <c r="H71" s="168"/>
      <c r="I71" s="168"/>
      <c r="J71" s="168"/>
      <c r="K71" s="168"/>
      <c r="L71" s="169"/>
      <c r="M71" s="107"/>
      <c r="N71" s="185"/>
      <c r="O71" s="186"/>
      <c r="P71" s="186"/>
      <c r="Q71" s="186"/>
      <c r="R71" s="186"/>
      <c r="S71" s="186"/>
      <c r="T71" s="186"/>
      <c r="U71" s="187"/>
      <c r="V71" s="125"/>
      <c r="W71" s="19"/>
      <c r="X71"/>
      <c r="Y71"/>
      <c r="Z71"/>
      <c r="AA71"/>
    </row>
    <row r="72" spans="2:27" s="14" customFormat="1" ht="50.1" customHeight="1" x14ac:dyDescent="1.1000000000000001">
      <c r="B72" s="13"/>
      <c r="C72" s="121"/>
      <c r="D72" s="149" t="s">
        <v>29</v>
      </c>
      <c r="E72" s="151"/>
      <c r="F72" s="167">
        <v>27000</v>
      </c>
      <c r="G72" s="168"/>
      <c r="H72" s="168"/>
      <c r="I72" s="168"/>
      <c r="J72" s="168"/>
      <c r="K72" s="168"/>
      <c r="L72" s="169"/>
      <c r="M72" s="107"/>
      <c r="N72" s="185"/>
      <c r="O72" s="186"/>
      <c r="P72" s="186"/>
      <c r="Q72" s="186"/>
      <c r="R72" s="186"/>
      <c r="S72" s="186"/>
      <c r="T72" s="186"/>
      <c r="U72" s="187"/>
      <c r="V72" s="125"/>
      <c r="W72" s="19"/>
      <c r="X72"/>
      <c r="Y72"/>
      <c r="Z72"/>
      <c r="AA72"/>
    </row>
    <row r="73" spans="2:27" s="14" customFormat="1" ht="50.1" customHeight="1" x14ac:dyDescent="1.1000000000000001">
      <c r="B73" s="13"/>
      <c r="C73" s="121"/>
      <c r="D73" s="149" t="s">
        <v>26</v>
      </c>
      <c r="E73" s="151"/>
      <c r="F73" s="167">
        <v>9</v>
      </c>
      <c r="G73" s="168"/>
      <c r="H73" s="168"/>
      <c r="I73" s="168"/>
      <c r="J73" s="168"/>
      <c r="K73" s="168"/>
      <c r="L73" s="169"/>
      <c r="M73" s="107"/>
      <c r="N73" s="185"/>
      <c r="O73" s="186"/>
      <c r="P73" s="186"/>
      <c r="Q73" s="186"/>
      <c r="R73" s="186"/>
      <c r="S73" s="186"/>
      <c r="T73" s="186"/>
      <c r="U73" s="187"/>
      <c r="V73" s="125"/>
      <c r="W73" s="19"/>
    </row>
    <row r="74" spans="2:27" s="14" customFormat="1" ht="50.1" customHeight="1" x14ac:dyDescent="1.1000000000000001">
      <c r="B74" s="13"/>
      <c r="C74" s="121"/>
      <c r="D74" s="149" t="s">
        <v>27</v>
      </c>
      <c r="E74" s="151"/>
      <c r="F74" s="167">
        <v>3</v>
      </c>
      <c r="G74" s="168"/>
      <c r="H74" s="168"/>
      <c r="I74" s="168"/>
      <c r="J74" s="168"/>
      <c r="K74" s="168"/>
      <c r="L74" s="169"/>
      <c r="M74" s="107"/>
      <c r="N74" s="185"/>
      <c r="O74" s="186"/>
      <c r="P74" s="186"/>
      <c r="Q74" s="186"/>
      <c r="R74" s="186"/>
      <c r="S74" s="186"/>
      <c r="T74" s="186"/>
      <c r="U74" s="187"/>
      <c r="V74" s="125"/>
      <c r="W74" s="19"/>
    </row>
    <row r="75" spans="2:27" s="14" customFormat="1" ht="50.1" customHeight="1" x14ac:dyDescent="1.1000000000000001">
      <c r="B75" s="13"/>
      <c r="C75" s="121"/>
      <c r="D75" s="149" t="s">
        <v>24</v>
      </c>
      <c r="E75" s="151"/>
      <c r="F75" s="167">
        <v>8</v>
      </c>
      <c r="G75" s="168"/>
      <c r="H75" s="168"/>
      <c r="I75" s="168"/>
      <c r="J75" s="168"/>
      <c r="K75" s="168"/>
      <c r="L75" s="169"/>
      <c r="M75" s="107"/>
      <c r="N75" s="185"/>
      <c r="O75" s="186"/>
      <c r="P75" s="186"/>
      <c r="Q75" s="186"/>
      <c r="R75" s="186"/>
      <c r="S75" s="186"/>
      <c r="T75" s="186"/>
      <c r="U75" s="187"/>
      <c r="V75" s="125"/>
      <c r="W75" s="19"/>
    </row>
    <row r="76" spans="2:27" s="14" customFormat="1" ht="50.1" customHeight="1" x14ac:dyDescent="1.1000000000000001">
      <c r="B76" s="13"/>
      <c r="C76" s="121"/>
      <c r="D76" s="149" t="s">
        <v>30</v>
      </c>
      <c r="E76" s="151"/>
      <c r="F76" s="167">
        <v>170</v>
      </c>
      <c r="G76" s="168"/>
      <c r="H76" s="168"/>
      <c r="I76" s="168"/>
      <c r="J76" s="168"/>
      <c r="K76" s="168"/>
      <c r="L76" s="169"/>
      <c r="M76" s="107"/>
      <c r="N76" s="185"/>
      <c r="O76" s="186"/>
      <c r="P76" s="186"/>
      <c r="Q76" s="186"/>
      <c r="R76" s="186"/>
      <c r="S76" s="186"/>
      <c r="T76" s="186"/>
      <c r="U76" s="187"/>
      <c r="V76" s="125"/>
      <c r="W76" s="19"/>
    </row>
    <row r="77" spans="2:27" s="14" customFormat="1" ht="50.1" customHeight="1" x14ac:dyDescent="1.1000000000000001">
      <c r="B77" s="13"/>
      <c r="C77" s="121"/>
      <c r="D77" s="149" t="s">
        <v>22</v>
      </c>
      <c r="E77" s="150"/>
      <c r="F77" s="150"/>
      <c r="G77" s="167" t="s">
        <v>77</v>
      </c>
      <c r="H77" s="168"/>
      <c r="I77" s="168"/>
      <c r="J77" s="168"/>
      <c r="K77" s="168"/>
      <c r="L77" s="169"/>
      <c r="M77" s="107"/>
      <c r="N77" s="188"/>
      <c r="O77" s="189"/>
      <c r="P77" s="189"/>
      <c r="Q77" s="189"/>
      <c r="R77" s="189"/>
      <c r="S77" s="189"/>
      <c r="T77" s="189"/>
      <c r="U77" s="190"/>
      <c r="V77" s="125"/>
      <c r="W77" s="19"/>
    </row>
    <row r="78" spans="2:27" s="14" customFormat="1" ht="50.1" customHeight="1" x14ac:dyDescent="1.1000000000000001">
      <c r="B78" s="13"/>
      <c r="C78" s="121"/>
      <c r="D78" s="149" t="s">
        <v>76</v>
      </c>
      <c r="E78" s="150"/>
      <c r="F78" s="151"/>
      <c r="G78" s="59"/>
      <c r="H78" s="59"/>
      <c r="I78" s="59"/>
      <c r="J78" s="59"/>
      <c r="K78" s="59"/>
      <c r="L78" s="60"/>
      <c r="M78" s="107"/>
      <c r="N78" s="166" t="s">
        <v>28</v>
      </c>
      <c r="O78" s="166"/>
      <c r="P78" s="166"/>
      <c r="Q78" s="166"/>
      <c r="R78" s="166"/>
      <c r="S78" s="166"/>
      <c r="T78" s="166"/>
      <c r="U78" s="166"/>
      <c r="V78" s="125"/>
      <c r="W78" s="19"/>
    </row>
    <row r="79" spans="2:27" s="14" customFormat="1" ht="50.1" customHeight="1" x14ac:dyDescent="1.1000000000000001">
      <c r="B79" s="13"/>
      <c r="C79" s="129"/>
      <c r="D79" s="90"/>
      <c r="E79" s="22"/>
      <c r="F79" s="22"/>
      <c r="G79" s="22"/>
      <c r="H79" s="22"/>
      <c r="I79" s="22"/>
      <c r="J79" s="22"/>
      <c r="K79" s="22"/>
      <c r="L79" s="22"/>
      <c r="M79" s="94"/>
      <c r="N79" s="22"/>
      <c r="O79" s="22"/>
      <c r="P79" s="22"/>
      <c r="Q79" s="22"/>
      <c r="R79" s="22"/>
      <c r="S79" s="22"/>
      <c r="T79" s="22"/>
      <c r="U79" s="60"/>
      <c r="V79" s="128"/>
      <c r="W79" s="19"/>
    </row>
    <row r="80" spans="2:27" s="14" customFormat="1" ht="53.25" customHeight="1" x14ac:dyDescent="0.35">
      <c r="B80" s="13"/>
      <c r="C80" s="121"/>
      <c r="D80" s="157" t="s">
        <v>58</v>
      </c>
      <c r="E80" s="158"/>
      <c r="F80" s="158"/>
      <c r="G80" s="158"/>
      <c r="H80" s="158"/>
      <c r="I80" s="158"/>
      <c r="J80" s="158"/>
      <c r="K80" s="158"/>
      <c r="L80" s="159"/>
      <c r="M80" s="160" t="s">
        <v>57</v>
      </c>
      <c r="N80" s="161"/>
      <c r="O80" s="161"/>
      <c r="P80" s="161"/>
      <c r="Q80" s="161"/>
      <c r="R80" s="161"/>
      <c r="S80" s="161"/>
      <c r="T80" s="161"/>
      <c r="U80" s="162"/>
      <c r="V80" s="125"/>
      <c r="W80" s="19"/>
    </row>
    <row r="81" spans="2:28" s="14" customFormat="1" ht="70.5" customHeight="1" x14ac:dyDescent="0.35">
      <c r="B81" s="13"/>
      <c r="C81" s="121"/>
      <c r="D81" s="12" t="s">
        <v>41</v>
      </c>
      <c r="E81" s="152" t="s">
        <v>40</v>
      </c>
      <c r="F81" s="149" t="s">
        <v>43</v>
      </c>
      <c r="G81" s="151"/>
      <c r="H81" s="149" t="s">
        <v>45</v>
      </c>
      <c r="I81" s="150"/>
      <c r="J81" s="150"/>
      <c r="K81" s="150"/>
      <c r="L81" s="150"/>
      <c r="M81" s="149" t="s">
        <v>48</v>
      </c>
      <c r="N81" s="150"/>
      <c r="O81" s="150"/>
      <c r="P81" s="150"/>
      <c r="Q81" s="151"/>
      <c r="R81" s="152" t="s">
        <v>90</v>
      </c>
      <c r="S81" s="35" t="s">
        <v>54</v>
      </c>
      <c r="T81" s="152" t="s">
        <v>55</v>
      </c>
      <c r="U81" s="155" t="s">
        <v>56</v>
      </c>
      <c r="V81" s="125"/>
      <c r="W81" s="19"/>
    </row>
    <row r="82" spans="2:28" s="14" customFormat="1" ht="108" customHeight="1" x14ac:dyDescent="0.35">
      <c r="B82" s="13"/>
      <c r="C82" s="121"/>
      <c r="D82" s="12" t="s">
        <v>42</v>
      </c>
      <c r="E82" s="153"/>
      <c r="F82" s="12" t="s">
        <v>39</v>
      </c>
      <c r="G82" s="12" t="s">
        <v>44</v>
      </c>
      <c r="H82" s="149" t="s">
        <v>46</v>
      </c>
      <c r="I82" s="150"/>
      <c r="J82" s="150"/>
      <c r="K82" s="151"/>
      <c r="L82" s="35" t="s">
        <v>47</v>
      </c>
      <c r="M82" s="35" t="s">
        <v>49</v>
      </c>
      <c r="N82" s="35" t="s">
        <v>50</v>
      </c>
      <c r="O82" s="35" t="s">
        <v>51</v>
      </c>
      <c r="P82" s="35" t="s">
        <v>52</v>
      </c>
      <c r="Q82" s="35" t="s">
        <v>53</v>
      </c>
      <c r="R82" s="153"/>
      <c r="S82" s="35" t="s">
        <v>91</v>
      </c>
      <c r="T82" s="154"/>
      <c r="U82" s="156"/>
      <c r="V82" s="125"/>
      <c r="W82" s="19"/>
      <c r="AA82" s="36" t="s">
        <v>57</v>
      </c>
      <c r="AB82" s="37"/>
    </row>
    <row r="83" spans="2:28" s="14" customFormat="1" ht="60.75" customHeight="1" x14ac:dyDescent="0.35">
      <c r="B83" s="13"/>
      <c r="C83" s="121"/>
      <c r="D83" s="12">
        <v>1</v>
      </c>
      <c r="E83" s="40"/>
      <c r="F83" s="41"/>
      <c r="G83" s="41"/>
      <c r="H83" s="42"/>
      <c r="I83" s="43"/>
      <c r="J83" s="43"/>
      <c r="K83" s="43"/>
      <c r="L83" s="44" t="str">
        <f>IF(H83="","",AVERAGE(H83:K83))</f>
        <v/>
      </c>
      <c r="M83" s="43"/>
      <c r="N83" s="43"/>
      <c r="O83" s="43"/>
      <c r="P83" s="44" t="str">
        <f>IF($M$80="DNIT 428 - ME",IF(M83="","",O83-N83),IF($M$80="DNER-ME 117/94",IF(M83="","",M83-N83),""))</f>
        <v/>
      </c>
      <c r="Q83" s="45" t="str">
        <f t="shared" ref="Q83:Q91" si="0">IF($M$80="DNIT 428 - ME",IF(M83="","",(M83/(O83-N83))*$AB$84),IF($M$80="DNER-ME 117/94",IF(M83="","",M83/(M83-N83)),""))</f>
        <v/>
      </c>
      <c r="R83" s="103" t="e">
        <f>Q83/$AB$86</f>
        <v>#VALUE!</v>
      </c>
      <c r="S83" s="46"/>
      <c r="T83" s="47" t="str">
        <f t="shared" ref="T83:T91" si="1">IFERROR(((Q83/S83)*100)," ")</f>
        <v xml:space="preserve"> </v>
      </c>
      <c r="U83" s="58" t="str">
        <f>IFERROR(((1-(Q83/$AB$89))*100)," ")</f>
        <v xml:space="preserve"> </v>
      </c>
      <c r="V83" s="125"/>
      <c r="W83" s="19"/>
      <c r="AA83" s="36" t="s">
        <v>59</v>
      </c>
      <c r="AB83" s="37"/>
    </row>
    <row r="84" spans="2:28" s="14" customFormat="1" ht="63" customHeight="1" x14ac:dyDescent="0.35">
      <c r="B84" s="13"/>
      <c r="C84" s="121"/>
      <c r="D84" s="12">
        <v>2</v>
      </c>
      <c r="E84" s="40"/>
      <c r="F84" s="41"/>
      <c r="G84" s="41"/>
      <c r="H84" s="42"/>
      <c r="I84" s="43"/>
      <c r="J84" s="43"/>
      <c r="K84" s="43"/>
      <c r="L84" s="44" t="str">
        <f t="shared" ref="L84:L91" si="2">IF(H84="","",AVERAGE(H84:K84))</f>
        <v/>
      </c>
      <c r="M84" s="43"/>
      <c r="N84" s="43"/>
      <c r="O84" s="43"/>
      <c r="P84" s="44" t="str">
        <f t="shared" ref="P84:P91" si="3">IF($M$80="DNIT 428 - ME",IF(M84="","",O84-N84),IF($M$80="DNER-ME 117/94",IF(M84="","",M84-N84),""))</f>
        <v/>
      </c>
      <c r="Q84" s="45" t="str">
        <f t="shared" si="0"/>
        <v/>
      </c>
      <c r="R84" s="103" t="e">
        <f t="shared" ref="R84:R85" si="4">Q84/$AB$86</f>
        <v>#VALUE!</v>
      </c>
      <c r="S84" s="46"/>
      <c r="T84" s="47" t="str">
        <f t="shared" si="1"/>
        <v xml:space="preserve"> </v>
      </c>
      <c r="U84" s="58" t="str">
        <f t="shared" ref="U84:U91" si="5">IFERROR(((1-(Q84/$AB$89))*100)," ")</f>
        <v xml:space="preserve"> </v>
      </c>
      <c r="V84" s="125"/>
      <c r="W84" s="19"/>
      <c r="AA84" s="38" t="s">
        <v>60</v>
      </c>
      <c r="AB84" s="36">
        <v>0.99709999999999999</v>
      </c>
    </row>
    <row r="85" spans="2:28" s="14" customFormat="1" ht="63" customHeight="1" x14ac:dyDescent="0.35">
      <c r="B85" s="13"/>
      <c r="C85" s="121"/>
      <c r="D85" s="12">
        <v>3</v>
      </c>
      <c r="E85" s="40"/>
      <c r="F85" s="41"/>
      <c r="G85" s="41"/>
      <c r="H85" s="42"/>
      <c r="I85" s="43"/>
      <c r="J85" s="43"/>
      <c r="K85" s="43"/>
      <c r="L85" s="44" t="str">
        <f t="shared" si="2"/>
        <v/>
      </c>
      <c r="M85" s="43"/>
      <c r="N85" s="43"/>
      <c r="O85" s="43"/>
      <c r="P85" s="44" t="str">
        <f t="shared" si="3"/>
        <v/>
      </c>
      <c r="Q85" s="45" t="str">
        <f t="shared" si="0"/>
        <v/>
      </c>
      <c r="R85" s="103" t="e">
        <f t="shared" si="4"/>
        <v>#VALUE!</v>
      </c>
      <c r="S85" s="46"/>
      <c r="T85" s="47" t="str">
        <f t="shared" si="1"/>
        <v xml:space="preserve"> </v>
      </c>
      <c r="U85" s="58" t="str">
        <f t="shared" si="5"/>
        <v xml:space="preserve"> </v>
      </c>
      <c r="V85" s="125"/>
      <c r="W85" s="19"/>
      <c r="AA85" s="38" t="s">
        <v>61</v>
      </c>
      <c r="AB85" s="37" t="s">
        <v>65</v>
      </c>
    </row>
    <row r="86" spans="2:28" s="14" customFormat="1" ht="63" customHeight="1" x14ac:dyDescent="0.35">
      <c r="B86" s="13"/>
      <c r="C86" s="121"/>
      <c r="D86" s="12">
        <v>4</v>
      </c>
      <c r="E86" s="40"/>
      <c r="F86" s="41"/>
      <c r="G86" s="41"/>
      <c r="H86" s="42"/>
      <c r="I86" s="43"/>
      <c r="J86" s="43"/>
      <c r="K86" s="43"/>
      <c r="L86" s="44" t="str">
        <f t="shared" si="2"/>
        <v/>
      </c>
      <c r="M86" s="43"/>
      <c r="N86" s="43"/>
      <c r="O86" s="43"/>
      <c r="P86" s="44" t="str">
        <f t="shared" si="3"/>
        <v/>
      </c>
      <c r="Q86" s="45" t="str">
        <f t="shared" si="0"/>
        <v/>
      </c>
      <c r="R86" s="102"/>
      <c r="S86" s="46"/>
      <c r="T86" s="47" t="str">
        <f t="shared" si="1"/>
        <v xml:space="preserve"> </v>
      </c>
      <c r="U86" s="58" t="str">
        <f>IFERROR(((1-(Q86/$AB$89))*100)," ")</f>
        <v xml:space="preserve"> </v>
      </c>
      <c r="V86" s="125"/>
      <c r="W86" s="19"/>
      <c r="AA86" s="39" t="s">
        <v>62</v>
      </c>
      <c r="AB86" s="37">
        <v>2.5059999999999998</v>
      </c>
    </row>
    <row r="87" spans="2:28" s="14" customFormat="1" ht="63" customHeight="1" x14ac:dyDescent="0.35">
      <c r="B87" s="13"/>
      <c r="C87" s="121"/>
      <c r="D87" s="12">
        <v>5</v>
      </c>
      <c r="E87" s="40"/>
      <c r="F87" s="41"/>
      <c r="G87" s="41"/>
      <c r="H87" s="42"/>
      <c r="I87" s="43"/>
      <c r="J87" s="43"/>
      <c r="K87" s="43"/>
      <c r="L87" s="44" t="str">
        <f t="shared" si="2"/>
        <v/>
      </c>
      <c r="M87" s="43"/>
      <c r="N87" s="43"/>
      <c r="O87" s="43"/>
      <c r="P87" s="44" t="str">
        <f t="shared" si="3"/>
        <v/>
      </c>
      <c r="Q87" s="45" t="str">
        <f t="shared" si="0"/>
        <v/>
      </c>
      <c r="R87" s="102"/>
      <c r="S87" s="46"/>
      <c r="T87" s="47" t="str">
        <f t="shared" si="1"/>
        <v xml:space="preserve"> </v>
      </c>
      <c r="U87" s="58" t="str">
        <f t="shared" si="5"/>
        <v xml:space="preserve"> </v>
      </c>
      <c r="V87" s="125"/>
      <c r="W87" s="19"/>
      <c r="AA87" s="38" t="s">
        <v>63</v>
      </c>
      <c r="AB87" s="37" t="s">
        <v>65</v>
      </c>
    </row>
    <row r="88" spans="2:28" s="14" customFormat="1" ht="63" customHeight="1" x14ac:dyDescent="0.35">
      <c r="B88" s="13"/>
      <c r="C88" s="121"/>
      <c r="D88" s="12">
        <v>6</v>
      </c>
      <c r="E88" s="40"/>
      <c r="F88" s="41"/>
      <c r="G88" s="41"/>
      <c r="H88" s="42"/>
      <c r="I88" s="43"/>
      <c r="J88" s="43"/>
      <c r="K88" s="43"/>
      <c r="L88" s="44" t="str">
        <f t="shared" si="2"/>
        <v/>
      </c>
      <c r="M88" s="43"/>
      <c r="N88" s="43"/>
      <c r="O88" s="43"/>
      <c r="P88" s="44" t="str">
        <f t="shared" si="3"/>
        <v/>
      </c>
      <c r="Q88" s="45" t="str">
        <f t="shared" si="0"/>
        <v/>
      </c>
      <c r="R88" s="102"/>
      <c r="S88" s="46"/>
      <c r="T88" s="47" t="str">
        <f t="shared" si="1"/>
        <v xml:space="preserve"> </v>
      </c>
      <c r="U88" s="58" t="str">
        <f t="shared" si="5"/>
        <v xml:space="preserve"> </v>
      </c>
      <c r="V88" s="125"/>
      <c r="W88" s="19"/>
      <c r="AA88" s="38" t="s">
        <v>64</v>
      </c>
      <c r="AB88" s="37"/>
    </row>
    <row r="89" spans="2:28" s="14" customFormat="1" ht="63" customHeight="1" x14ac:dyDescent="0.35">
      <c r="B89" s="13"/>
      <c r="C89" s="121"/>
      <c r="D89" s="12">
        <v>7</v>
      </c>
      <c r="E89" s="40"/>
      <c r="F89" s="41"/>
      <c r="G89" s="41"/>
      <c r="H89" s="42"/>
      <c r="I89" s="43"/>
      <c r="J89" s="43"/>
      <c r="K89" s="43"/>
      <c r="L89" s="44" t="str">
        <f t="shared" si="2"/>
        <v/>
      </c>
      <c r="M89" s="43"/>
      <c r="N89" s="43"/>
      <c r="O89" s="43"/>
      <c r="P89" s="44" t="str">
        <f t="shared" si="3"/>
        <v/>
      </c>
      <c r="Q89" s="45" t="str">
        <f t="shared" si="0"/>
        <v/>
      </c>
      <c r="R89" s="102"/>
      <c r="S89" s="46"/>
      <c r="T89" s="47" t="str">
        <f t="shared" si="1"/>
        <v xml:space="preserve"> </v>
      </c>
      <c r="U89" s="58" t="str">
        <f t="shared" si="5"/>
        <v xml:space="preserve"> </v>
      </c>
      <c r="V89" s="125"/>
      <c r="W89" s="19"/>
      <c r="AA89" s="37" t="s">
        <v>66</v>
      </c>
      <c r="AB89" s="37">
        <v>2.6110000000000002</v>
      </c>
    </row>
    <row r="90" spans="2:28" s="14" customFormat="1" ht="63" customHeight="1" x14ac:dyDescent="0.35">
      <c r="B90" s="13"/>
      <c r="C90" s="121"/>
      <c r="D90" s="12">
        <v>8</v>
      </c>
      <c r="E90" s="40"/>
      <c r="F90" s="41"/>
      <c r="G90" s="41"/>
      <c r="H90" s="42"/>
      <c r="I90" s="43"/>
      <c r="J90" s="43"/>
      <c r="K90" s="43"/>
      <c r="L90" s="44" t="str">
        <f t="shared" si="2"/>
        <v/>
      </c>
      <c r="M90" s="43"/>
      <c r="N90" s="43"/>
      <c r="O90" s="43"/>
      <c r="P90" s="44" t="str">
        <f t="shared" ref="P90" si="6">IF($M$80="DNIT 428 - ME",IF(M90="","",O90-N90),IF($M$80="DNER-ME 117/94",IF(M90="","",M90-N90),""))</f>
        <v/>
      </c>
      <c r="Q90" s="45" t="str">
        <f t="shared" si="0"/>
        <v/>
      </c>
      <c r="R90" s="102"/>
      <c r="S90" s="46"/>
      <c r="T90" s="47" t="str">
        <f t="shared" si="1"/>
        <v xml:space="preserve"> </v>
      </c>
      <c r="U90" s="58" t="str">
        <f t="shared" ref="U90" si="7">IFERROR(((1-(Q90/$AB$89))*100)," ")</f>
        <v xml:space="preserve"> </v>
      </c>
      <c r="V90" s="125"/>
      <c r="W90" s="19"/>
      <c r="AA90" s="101"/>
      <c r="AB90" s="101"/>
    </row>
    <row r="91" spans="2:28" s="14" customFormat="1" ht="63" customHeight="1" x14ac:dyDescent="0.35">
      <c r="B91" s="13"/>
      <c r="C91" s="121"/>
      <c r="D91" s="12">
        <v>9</v>
      </c>
      <c r="E91" s="40"/>
      <c r="F91" s="41"/>
      <c r="G91" s="41"/>
      <c r="H91" s="48"/>
      <c r="I91" s="43"/>
      <c r="J91" s="43"/>
      <c r="K91" s="43"/>
      <c r="L91" s="44" t="str">
        <f t="shared" si="2"/>
        <v/>
      </c>
      <c r="M91" s="43"/>
      <c r="N91" s="43"/>
      <c r="O91" s="43"/>
      <c r="P91" s="44" t="str">
        <f t="shared" si="3"/>
        <v/>
      </c>
      <c r="Q91" s="45" t="str">
        <f t="shared" si="0"/>
        <v/>
      </c>
      <c r="R91" s="102"/>
      <c r="S91" s="46"/>
      <c r="T91" s="47" t="str">
        <f t="shared" si="1"/>
        <v xml:space="preserve"> </v>
      </c>
      <c r="U91" s="58" t="str">
        <f t="shared" si="5"/>
        <v xml:space="preserve"> </v>
      </c>
      <c r="V91" s="125"/>
      <c r="W91" s="19"/>
    </row>
    <row r="92" spans="2:28" s="14" customFormat="1" ht="44.25" customHeight="1" x14ac:dyDescent="1.1000000000000001">
      <c r="B92" s="13"/>
      <c r="C92" s="121"/>
      <c r="D92" s="25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81"/>
      <c r="V92" s="125"/>
      <c r="W92" s="19"/>
    </row>
    <row r="93" spans="2:28" s="14" customFormat="1" ht="63" customHeight="1" x14ac:dyDescent="0.35">
      <c r="B93" s="13"/>
      <c r="C93" s="121"/>
      <c r="D93" s="219" t="s">
        <v>75</v>
      </c>
      <c r="E93" s="220"/>
      <c r="F93" s="220"/>
      <c r="G93" s="220"/>
      <c r="H93" s="220"/>
      <c r="I93" s="220"/>
      <c r="J93" s="220"/>
      <c r="K93" s="220"/>
      <c r="L93" s="221"/>
      <c r="M93" s="222" t="str">
        <f>AA93</f>
        <v>ASTM E 965/01</v>
      </c>
      <c r="N93" s="223"/>
      <c r="O93" s="223"/>
      <c r="P93" s="223"/>
      <c r="Q93" s="223"/>
      <c r="R93" s="223"/>
      <c r="S93" s="223"/>
      <c r="T93" s="223"/>
      <c r="U93" s="224"/>
      <c r="V93" s="125"/>
      <c r="W93" s="19"/>
      <c r="AA93" s="14" t="s">
        <v>72</v>
      </c>
    </row>
    <row r="94" spans="2:28" s="14" customFormat="1" ht="63" customHeight="1" x14ac:dyDescent="0.35">
      <c r="B94" s="13"/>
      <c r="C94" s="121"/>
      <c r="D94" s="49">
        <v>1</v>
      </c>
      <c r="E94" s="50" t="s">
        <v>68</v>
      </c>
      <c r="F94" s="53" t="s">
        <v>69</v>
      </c>
      <c r="G94" s="65" t="s">
        <v>70</v>
      </c>
      <c r="H94" s="49">
        <v>2</v>
      </c>
      <c r="I94" s="50" t="s">
        <v>68</v>
      </c>
      <c r="J94" s="53" t="s">
        <v>69</v>
      </c>
      <c r="K94" s="65" t="s">
        <v>70</v>
      </c>
      <c r="L94" s="49">
        <v>3</v>
      </c>
      <c r="M94" s="50" t="s">
        <v>68</v>
      </c>
      <c r="N94" s="53" t="s">
        <v>69</v>
      </c>
      <c r="O94" s="65" t="s">
        <v>70</v>
      </c>
      <c r="P94" s="49">
        <v>4</v>
      </c>
      <c r="Q94" s="50" t="s">
        <v>68</v>
      </c>
      <c r="R94" s="53" t="s">
        <v>69</v>
      </c>
      <c r="S94" s="65" t="s">
        <v>70</v>
      </c>
      <c r="T94" s="66"/>
      <c r="U94" s="67"/>
      <c r="V94" s="125"/>
      <c r="W94" s="19"/>
    </row>
    <row r="95" spans="2:28" s="14" customFormat="1" ht="63" customHeight="1" x14ac:dyDescent="0.35">
      <c r="B95" s="13"/>
      <c r="C95" s="121"/>
      <c r="D95" s="51"/>
      <c r="E95" s="52"/>
      <c r="F95" s="52"/>
      <c r="G95" s="55"/>
      <c r="H95" s="51"/>
      <c r="I95" s="52"/>
      <c r="J95" s="52"/>
      <c r="K95" s="55"/>
      <c r="L95" s="52"/>
      <c r="M95" s="52"/>
      <c r="N95" s="52"/>
      <c r="O95" s="55"/>
      <c r="P95" s="51"/>
      <c r="Q95" s="54"/>
      <c r="R95" s="52"/>
      <c r="S95" s="55"/>
      <c r="T95" s="68"/>
      <c r="U95" s="69"/>
      <c r="V95" s="125"/>
      <c r="W95" s="19"/>
    </row>
    <row r="96" spans="2:28" s="14" customFormat="1" ht="40.5" customHeight="1" x14ac:dyDescent="1.1000000000000001">
      <c r="B96" s="13"/>
      <c r="C96" s="121"/>
      <c r="D96" s="25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81"/>
      <c r="V96" s="125"/>
      <c r="W96" s="19"/>
    </row>
    <row r="97" spans="2:27" s="14" customFormat="1" ht="63" customHeight="1" x14ac:dyDescent="0.35">
      <c r="B97" s="13"/>
      <c r="C97" s="121"/>
      <c r="D97" s="219" t="s">
        <v>74</v>
      </c>
      <c r="E97" s="220"/>
      <c r="F97" s="220"/>
      <c r="G97" s="220"/>
      <c r="H97" s="220"/>
      <c r="I97" s="220"/>
      <c r="J97" s="220"/>
      <c r="K97" s="220"/>
      <c r="L97" s="221"/>
      <c r="M97" s="222" t="str">
        <f>AA97</f>
        <v>ASTM E-303</v>
      </c>
      <c r="N97" s="223"/>
      <c r="O97" s="223"/>
      <c r="P97" s="223"/>
      <c r="Q97" s="223"/>
      <c r="R97" s="223"/>
      <c r="S97" s="223"/>
      <c r="T97" s="223"/>
      <c r="U97" s="224"/>
      <c r="V97" s="125"/>
      <c r="W97" s="19"/>
      <c r="AA97" s="14" t="s">
        <v>73</v>
      </c>
    </row>
    <row r="98" spans="2:27" s="14" customFormat="1" ht="63" customHeight="1" x14ac:dyDescent="0.35">
      <c r="B98" s="13"/>
      <c r="C98" s="121"/>
      <c r="D98" s="49">
        <v>1</v>
      </c>
      <c r="E98" s="50" t="s">
        <v>68</v>
      </c>
      <c r="F98" s="53" t="s">
        <v>69</v>
      </c>
      <c r="G98" s="65" t="s">
        <v>70</v>
      </c>
      <c r="H98" s="49">
        <v>2</v>
      </c>
      <c r="I98" s="50" t="s">
        <v>68</v>
      </c>
      <c r="J98" s="53" t="s">
        <v>69</v>
      </c>
      <c r="K98" s="65" t="s">
        <v>70</v>
      </c>
      <c r="L98" s="49">
        <v>3</v>
      </c>
      <c r="M98" s="50" t="s">
        <v>68</v>
      </c>
      <c r="N98" s="53" t="s">
        <v>69</v>
      </c>
      <c r="O98" s="65" t="s">
        <v>70</v>
      </c>
      <c r="P98" s="49">
        <v>4</v>
      </c>
      <c r="Q98" s="50" t="s">
        <v>68</v>
      </c>
      <c r="R98" s="53" t="s">
        <v>69</v>
      </c>
      <c r="S98" s="65" t="s">
        <v>70</v>
      </c>
      <c r="T98" s="70"/>
      <c r="U98" s="71"/>
      <c r="V98" s="125"/>
      <c r="W98" s="19"/>
    </row>
    <row r="99" spans="2:27" s="14" customFormat="1" ht="63" customHeight="1" x14ac:dyDescent="0.35">
      <c r="B99" s="13"/>
      <c r="C99" s="121"/>
      <c r="D99" s="51"/>
      <c r="E99" s="52"/>
      <c r="F99" s="52"/>
      <c r="G99" s="55"/>
      <c r="H99" s="51"/>
      <c r="I99" s="54"/>
      <c r="J99" s="52"/>
      <c r="K99" s="55"/>
      <c r="L99" s="51"/>
      <c r="M99" s="54"/>
      <c r="N99" s="52"/>
      <c r="O99" s="55"/>
      <c r="P99" s="51"/>
      <c r="Q99" s="54"/>
      <c r="R99" s="52"/>
      <c r="S99" s="55"/>
      <c r="T99" s="72"/>
      <c r="U99" s="73"/>
      <c r="V99" s="125"/>
      <c r="W99" s="19"/>
    </row>
    <row r="100" spans="2:27" s="14" customFormat="1" ht="45.75" customHeight="1" x14ac:dyDescent="1.1000000000000001">
      <c r="B100" s="13"/>
      <c r="C100" s="121"/>
      <c r="D100" s="25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81"/>
      <c r="V100" s="125"/>
      <c r="W100" s="19"/>
    </row>
    <row r="101" spans="2:27" s="14" customFormat="1" ht="63" customHeight="1" thickBot="1" x14ac:dyDescent="1.1499999999999999">
      <c r="B101" s="13"/>
      <c r="C101" s="131"/>
      <c r="D101" s="91"/>
      <c r="E101" s="92"/>
      <c r="F101" s="218" t="s">
        <v>37</v>
      </c>
      <c r="G101" s="218"/>
      <c r="H101" s="218"/>
      <c r="I101" s="218"/>
      <c r="J101" s="218"/>
      <c r="K101" s="218"/>
      <c r="L101" s="92"/>
      <c r="M101" s="92"/>
      <c r="N101" s="92"/>
      <c r="O101" s="218" t="s">
        <v>38</v>
      </c>
      <c r="P101" s="218"/>
      <c r="Q101" s="218"/>
      <c r="R101" s="218"/>
      <c r="S101" s="92"/>
      <c r="T101" s="92"/>
      <c r="U101" s="93"/>
      <c r="V101" s="128"/>
      <c r="W101" s="19"/>
    </row>
    <row r="102" spans="2:27" ht="5.0999999999999996" customHeight="1" thickBot="1" x14ac:dyDescent="1.1499999999999999">
      <c r="B102" s="30"/>
      <c r="C102" s="132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33"/>
      <c r="W102" s="31"/>
    </row>
    <row r="103" spans="2:27" x14ac:dyDescent="1.1000000000000001">
      <c r="C103" s="132"/>
      <c r="D103" s="109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10"/>
      <c r="V103" s="133"/>
    </row>
    <row r="104" spans="2:27" ht="57" x14ac:dyDescent="1.1000000000000001">
      <c r="C104" s="132"/>
      <c r="D104" s="207" t="s">
        <v>71</v>
      </c>
      <c r="E104" s="199"/>
      <c r="F104" s="199"/>
      <c r="G104" s="199"/>
      <c r="H104" s="199"/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199"/>
      <c r="T104" s="199"/>
      <c r="U104" s="208"/>
      <c r="V104" s="133"/>
    </row>
    <row r="105" spans="2:27" ht="37.9" customHeight="1" x14ac:dyDescent="1.1000000000000001">
      <c r="C105" s="132"/>
      <c r="D105" s="111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12"/>
      <c r="V105" s="133"/>
    </row>
    <row r="106" spans="2:27" ht="60" customHeight="1" x14ac:dyDescent="1.1000000000000001">
      <c r="C106" s="132"/>
      <c r="D106" s="228"/>
      <c r="E106" s="210"/>
      <c r="F106" s="210"/>
      <c r="G106" s="210"/>
      <c r="H106" s="210"/>
      <c r="I106" s="210"/>
      <c r="J106" s="210"/>
      <c r="K106" s="229"/>
      <c r="L106" s="107"/>
      <c r="M106" s="107"/>
      <c r="N106" s="209"/>
      <c r="O106" s="210"/>
      <c r="P106" s="210"/>
      <c r="Q106" s="210"/>
      <c r="R106" s="210"/>
      <c r="S106" s="210"/>
      <c r="T106" s="210"/>
      <c r="U106" s="211"/>
      <c r="V106" s="133"/>
    </row>
    <row r="107" spans="2:27" ht="75" customHeight="1" x14ac:dyDescent="1.1000000000000001">
      <c r="C107" s="132"/>
      <c r="D107" s="230"/>
      <c r="E107" s="213"/>
      <c r="F107" s="213"/>
      <c r="G107" s="213"/>
      <c r="H107" s="213"/>
      <c r="I107" s="213"/>
      <c r="J107" s="213"/>
      <c r="K107" s="231"/>
      <c r="L107" s="107"/>
      <c r="M107" s="107"/>
      <c r="N107" s="212"/>
      <c r="O107" s="213"/>
      <c r="P107" s="213"/>
      <c r="Q107" s="213"/>
      <c r="R107" s="213"/>
      <c r="S107" s="213"/>
      <c r="T107" s="213"/>
      <c r="U107" s="214"/>
      <c r="V107" s="133"/>
    </row>
    <row r="108" spans="2:27" ht="60" customHeight="1" x14ac:dyDescent="1.1000000000000001">
      <c r="C108" s="132"/>
      <c r="D108" s="230"/>
      <c r="E108" s="213"/>
      <c r="F108" s="213"/>
      <c r="G108" s="213"/>
      <c r="H108" s="213"/>
      <c r="I108" s="213"/>
      <c r="J108" s="213"/>
      <c r="K108" s="231"/>
      <c r="L108" s="107"/>
      <c r="M108" s="107"/>
      <c r="N108" s="212"/>
      <c r="O108" s="213"/>
      <c r="P108" s="213"/>
      <c r="Q108" s="213"/>
      <c r="R108" s="213"/>
      <c r="S108" s="213"/>
      <c r="T108" s="213"/>
      <c r="U108" s="214"/>
      <c r="V108" s="133"/>
    </row>
    <row r="109" spans="2:27" ht="60" customHeight="1" x14ac:dyDescent="1.1000000000000001">
      <c r="C109" s="132"/>
      <c r="D109" s="230"/>
      <c r="E109" s="213"/>
      <c r="F109" s="213"/>
      <c r="G109" s="213"/>
      <c r="H109" s="213"/>
      <c r="I109" s="213"/>
      <c r="J109" s="213"/>
      <c r="K109" s="231"/>
      <c r="L109" s="107"/>
      <c r="M109" s="107"/>
      <c r="N109" s="212"/>
      <c r="O109" s="213"/>
      <c r="P109" s="213"/>
      <c r="Q109" s="213"/>
      <c r="R109" s="213"/>
      <c r="S109" s="213"/>
      <c r="T109" s="213"/>
      <c r="U109" s="214"/>
      <c r="V109" s="133"/>
    </row>
    <row r="110" spans="2:27" ht="60" customHeight="1" x14ac:dyDescent="1.1000000000000001">
      <c r="C110" s="132"/>
      <c r="D110" s="230"/>
      <c r="E110" s="213"/>
      <c r="F110" s="213"/>
      <c r="G110" s="213"/>
      <c r="H110" s="213"/>
      <c r="I110" s="213"/>
      <c r="J110" s="213"/>
      <c r="K110" s="231"/>
      <c r="L110" s="107"/>
      <c r="M110" s="107"/>
      <c r="N110" s="212"/>
      <c r="O110" s="213"/>
      <c r="P110" s="213"/>
      <c r="Q110" s="213"/>
      <c r="R110" s="213"/>
      <c r="S110" s="213"/>
      <c r="T110" s="213"/>
      <c r="U110" s="214"/>
      <c r="V110" s="133"/>
    </row>
    <row r="111" spans="2:27" ht="60" customHeight="1" x14ac:dyDescent="1.1000000000000001">
      <c r="C111" s="132"/>
      <c r="D111" s="230"/>
      <c r="E111" s="213"/>
      <c r="F111" s="213"/>
      <c r="G111" s="213"/>
      <c r="H111" s="213"/>
      <c r="I111" s="213"/>
      <c r="J111" s="213"/>
      <c r="K111" s="231"/>
      <c r="L111" s="107"/>
      <c r="M111" s="107"/>
      <c r="N111" s="212"/>
      <c r="O111" s="213"/>
      <c r="P111" s="213"/>
      <c r="Q111" s="213"/>
      <c r="R111" s="213"/>
      <c r="S111" s="213"/>
      <c r="T111" s="213"/>
      <c r="U111" s="214"/>
      <c r="V111" s="133"/>
    </row>
    <row r="112" spans="2:27" ht="60" customHeight="1" x14ac:dyDescent="1.1000000000000001">
      <c r="C112" s="132"/>
      <c r="D112" s="230"/>
      <c r="E112" s="213"/>
      <c r="F112" s="213"/>
      <c r="G112" s="213"/>
      <c r="H112" s="213"/>
      <c r="I112" s="213"/>
      <c r="J112" s="213"/>
      <c r="K112" s="231"/>
      <c r="L112" s="107"/>
      <c r="M112" s="107"/>
      <c r="N112" s="212"/>
      <c r="O112" s="213"/>
      <c r="P112" s="213"/>
      <c r="Q112" s="213"/>
      <c r="R112" s="213"/>
      <c r="S112" s="213"/>
      <c r="T112" s="213"/>
      <c r="U112" s="214"/>
      <c r="V112" s="133"/>
    </row>
    <row r="113" spans="3:22" ht="60" customHeight="1" x14ac:dyDescent="1.1000000000000001">
      <c r="C113" s="132"/>
      <c r="D113" s="230"/>
      <c r="E113" s="213"/>
      <c r="F113" s="213"/>
      <c r="G113" s="213"/>
      <c r="H113" s="213"/>
      <c r="I113" s="213"/>
      <c r="J113" s="213"/>
      <c r="K113" s="231"/>
      <c r="L113" s="107"/>
      <c r="M113" s="107"/>
      <c r="N113" s="212"/>
      <c r="O113" s="213"/>
      <c r="P113" s="213"/>
      <c r="Q113" s="213"/>
      <c r="R113" s="213"/>
      <c r="S113" s="213"/>
      <c r="T113" s="213"/>
      <c r="U113" s="214"/>
      <c r="V113" s="133"/>
    </row>
    <row r="114" spans="3:22" ht="60" customHeight="1" x14ac:dyDescent="1.1000000000000001">
      <c r="C114" s="132"/>
      <c r="D114" s="230"/>
      <c r="E114" s="213"/>
      <c r="F114" s="213"/>
      <c r="G114" s="213"/>
      <c r="H114" s="213"/>
      <c r="I114" s="213"/>
      <c r="J114" s="213"/>
      <c r="K114" s="231"/>
      <c r="L114" s="107"/>
      <c r="M114" s="107"/>
      <c r="N114" s="212"/>
      <c r="O114" s="213"/>
      <c r="P114" s="213"/>
      <c r="Q114" s="213"/>
      <c r="R114" s="213"/>
      <c r="S114" s="213"/>
      <c r="T114" s="213"/>
      <c r="U114" s="214"/>
      <c r="V114" s="133"/>
    </row>
    <row r="115" spans="3:22" ht="60" customHeight="1" x14ac:dyDescent="1.1000000000000001">
      <c r="C115" s="132"/>
      <c r="D115" s="232"/>
      <c r="E115" s="216"/>
      <c r="F115" s="216"/>
      <c r="G115" s="216"/>
      <c r="H115" s="216"/>
      <c r="I115" s="216"/>
      <c r="J115" s="216"/>
      <c r="K115" s="233"/>
      <c r="L115" s="107"/>
      <c r="M115" s="107"/>
      <c r="N115" s="215"/>
      <c r="O115" s="216"/>
      <c r="P115" s="216"/>
      <c r="Q115" s="216"/>
      <c r="R115" s="216"/>
      <c r="S115" s="216"/>
      <c r="T115" s="216"/>
      <c r="U115" s="217"/>
      <c r="V115" s="133"/>
    </row>
    <row r="116" spans="3:22" ht="57" x14ac:dyDescent="1.1000000000000001">
      <c r="C116" s="132"/>
      <c r="D116" s="234" t="s">
        <v>82</v>
      </c>
      <c r="E116" s="166"/>
      <c r="F116" s="166"/>
      <c r="G116" s="166"/>
      <c r="H116" s="166"/>
      <c r="I116" s="166"/>
      <c r="J116" s="166"/>
      <c r="K116" s="166"/>
      <c r="L116" s="107"/>
      <c r="M116" s="107"/>
      <c r="N116" s="166" t="s">
        <v>83</v>
      </c>
      <c r="O116" s="166"/>
      <c r="P116" s="166"/>
      <c r="Q116" s="166"/>
      <c r="R116" s="166"/>
      <c r="S116" s="166"/>
      <c r="T116" s="166"/>
      <c r="U116" s="235"/>
      <c r="V116" s="133"/>
    </row>
    <row r="117" spans="3:22" ht="42" x14ac:dyDescent="1.1000000000000001">
      <c r="C117" s="132"/>
      <c r="D117" s="111"/>
      <c r="E117" s="107"/>
      <c r="F117" s="107"/>
      <c r="G117" s="107"/>
      <c r="H117" s="107"/>
      <c r="I117" s="107"/>
      <c r="J117" s="107"/>
      <c r="K117" s="107"/>
      <c r="L117" s="107"/>
      <c r="M117" s="107"/>
      <c r="N117" s="29"/>
      <c r="O117" s="29"/>
      <c r="P117" s="29"/>
      <c r="Q117" s="29"/>
      <c r="R117" s="29"/>
      <c r="S117" s="29"/>
      <c r="T117" s="29"/>
      <c r="U117" s="113"/>
      <c r="V117" s="133"/>
    </row>
    <row r="118" spans="3:22" ht="60" customHeight="1" x14ac:dyDescent="1.1000000000000001">
      <c r="C118" s="132"/>
      <c r="D118" s="228"/>
      <c r="E118" s="210"/>
      <c r="F118" s="210"/>
      <c r="G118" s="210"/>
      <c r="H118" s="210"/>
      <c r="I118" s="210"/>
      <c r="J118" s="210"/>
      <c r="K118" s="229"/>
      <c r="L118" s="107"/>
      <c r="M118" s="107"/>
      <c r="N118" s="209"/>
      <c r="O118" s="210"/>
      <c r="P118" s="210"/>
      <c r="Q118" s="210"/>
      <c r="R118" s="210"/>
      <c r="S118" s="210"/>
      <c r="T118" s="210"/>
      <c r="U118" s="211"/>
      <c r="V118" s="133"/>
    </row>
    <row r="119" spans="3:22" ht="60" customHeight="1" x14ac:dyDescent="1.1000000000000001">
      <c r="C119" s="132"/>
      <c r="D119" s="230"/>
      <c r="E119" s="213"/>
      <c r="F119" s="213"/>
      <c r="G119" s="213"/>
      <c r="H119" s="213"/>
      <c r="I119" s="213"/>
      <c r="J119" s="213"/>
      <c r="K119" s="231"/>
      <c r="L119" s="107"/>
      <c r="M119" s="107"/>
      <c r="N119" s="212"/>
      <c r="O119" s="213"/>
      <c r="P119" s="213"/>
      <c r="Q119" s="213"/>
      <c r="R119" s="213"/>
      <c r="S119" s="213"/>
      <c r="T119" s="213"/>
      <c r="U119" s="214"/>
      <c r="V119" s="133"/>
    </row>
    <row r="120" spans="3:22" ht="60" customHeight="1" x14ac:dyDescent="1.1000000000000001">
      <c r="C120" s="132"/>
      <c r="D120" s="230"/>
      <c r="E120" s="213"/>
      <c r="F120" s="213"/>
      <c r="G120" s="213"/>
      <c r="H120" s="213"/>
      <c r="I120" s="213"/>
      <c r="J120" s="213"/>
      <c r="K120" s="231"/>
      <c r="L120" s="107"/>
      <c r="M120" s="107"/>
      <c r="N120" s="212"/>
      <c r="O120" s="213"/>
      <c r="P120" s="213"/>
      <c r="Q120" s="213"/>
      <c r="R120" s="213"/>
      <c r="S120" s="213"/>
      <c r="T120" s="213"/>
      <c r="U120" s="214"/>
      <c r="V120" s="133"/>
    </row>
    <row r="121" spans="3:22" ht="60" customHeight="1" x14ac:dyDescent="1.1000000000000001">
      <c r="C121" s="132"/>
      <c r="D121" s="230"/>
      <c r="E121" s="213"/>
      <c r="F121" s="213"/>
      <c r="G121" s="213"/>
      <c r="H121" s="213"/>
      <c r="I121" s="213"/>
      <c r="J121" s="213"/>
      <c r="K121" s="231"/>
      <c r="L121" s="107"/>
      <c r="M121" s="107"/>
      <c r="N121" s="212"/>
      <c r="O121" s="213"/>
      <c r="P121" s="213"/>
      <c r="Q121" s="213"/>
      <c r="R121" s="213"/>
      <c r="S121" s="213"/>
      <c r="T121" s="213"/>
      <c r="U121" s="214"/>
      <c r="V121" s="133"/>
    </row>
    <row r="122" spans="3:22" ht="60" customHeight="1" x14ac:dyDescent="1.1000000000000001">
      <c r="C122" s="132"/>
      <c r="D122" s="230"/>
      <c r="E122" s="213"/>
      <c r="F122" s="213"/>
      <c r="G122" s="213"/>
      <c r="H122" s="213"/>
      <c r="I122" s="213"/>
      <c r="J122" s="213"/>
      <c r="K122" s="231"/>
      <c r="L122" s="107"/>
      <c r="M122" s="107"/>
      <c r="N122" s="212"/>
      <c r="O122" s="213"/>
      <c r="P122" s="213"/>
      <c r="Q122" s="213"/>
      <c r="R122" s="213"/>
      <c r="S122" s="213"/>
      <c r="T122" s="213"/>
      <c r="U122" s="214"/>
      <c r="V122" s="133"/>
    </row>
    <row r="123" spans="3:22" ht="60" customHeight="1" x14ac:dyDescent="1.1000000000000001">
      <c r="C123" s="132"/>
      <c r="D123" s="230"/>
      <c r="E123" s="213"/>
      <c r="F123" s="213"/>
      <c r="G123" s="213"/>
      <c r="H123" s="213"/>
      <c r="I123" s="213"/>
      <c r="J123" s="213"/>
      <c r="K123" s="231"/>
      <c r="L123" s="107"/>
      <c r="M123" s="107"/>
      <c r="N123" s="212"/>
      <c r="O123" s="213"/>
      <c r="P123" s="213"/>
      <c r="Q123" s="213"/>
      <c r="R123" s="213"/>
      <c r="S123" s="213"/>
      <c r="T123" s="213"/>
      <c r="U123" s="214"/>
      <c r="V123" s="133"/>
    </row>
    <row r="124" spans="3:22" ht="60" customHeight="1" x14ac:dyDescent="1.1000000000000001">
      <c r="C124" s="132"/>
      <c r="D124" s="230"/>
      <c r="E124" s="213"/>
      <c r="F124" s="213"/>
      <c r="G124" s="213"/>
      <c r="H124" s="213"/>
      <c r="I124" s="213"/>
      <c r="J124" s="213"/>
      <c r="K124" s="231"/>
      <c r="L124" s="107"/>
      <c r="M124" s="107"/>
      <c r="N124" s="212"/>
      <c r="O124" s="213"/>
      <c r="P124" s="213"/>
      <c r="Q124" s="213"/>
      <c r="R124" s="213"/>
      <c r="S124" s="213"/>
      <c r="T124" s="213"/>
      <c r="U124" s="214"/>
      <c r="V124" s="133"/>
    </row>
    <row r="125" spans="3:22" ht="98.25" customHeight="1" thickBot="1" x14ac:dyDescent="1.1499999999999999">
      <c r="C125" s="134"/>
      <c r="D125" s="238"/>
      <c r="E125" s="239"/>
      <c r="F125" s="239"/>
      <c r="G125" s="239"/>
      <c r="H125" s="239"/>
      <c r="I125" s="239"/>
      <c r="J125" s="239"/>
      <c r="K125" s="240"/>
      <c r="L125" s="92"/>
      <c r="M125" s="92"/>
      <c r="N125" s="244"/>
      <c r="O125" s="239"/>
      <c r="P125" s="239"/>
      <c r="Q125" s="239"/>
      <c r="R125" s="239"/>
      <c r="S125" s="239"/>
      <c r="T125" s="239"/>
      <c r="U125" s="245"/>
      <c r="V125" s="140"/>
    </row>
    <row r="126" spans="3:22" ht="57" x14ac:dyDescent="1.1000000000000001">
      <c r="C126" s="135"/>
      <c r="D126" s="241" t="s">
        <v>84</v>
      </c>
      <c r="E126" s="236"/>
      <c r="F126" s="236"/>
      <c r="G126" s="236"/>
      <c r="H126" s="236"/>
      <c r="I126" s="236"/>
      <c r="J126" s="236"/>
      <c r="K126" s="236"/>
      <c r="L126" s="114"/>
      <c r="M126" s="114"/>
      <c r="N126" s="236" t="s">
        <v>85</v>
      </c>
      <c r="O126" s="236"/>
      <c r="P126" s="236"/>
      <c r="Q126" s="236"/>
      <c r="R126" s="236"/>
      <c r="S126" s="236"/>
      <c r="T126" s="236"/>
      <c r="U126" s="237"/>
      <c r="V126" s="133"/>
    </row>
    <row r="127" spans="3:22" x14ac:dyDescent="1.1000000000000001">
      <c r="C127" s="132"/>
      <c r="D127" s="141"/>
      <c r="E127" s="99"/>
      <c r="F127" s="99"/>
      <c r="G127" s="99"/>
      <c r="H127" s="99"/>
      <c r="I127" s="99"/>
      <c r="J127" s="99"/>
      <c r="K127" s="100"/>
      <c r="N127" s="98"/>
      <c r="O127" s="99"/>
      <c r="P127" s="99"/>
      <c r="Q127" s="99"/>
      <c r="R127" s="99"/>
      <c r="S127" s="99"/>
      <c r="T127" s="99"/>
      <c r="U127" s="142"/>
      <c r="V127" s="133"/>
    </row>
    <row r="128" spans="3:22" ht="60" customHeight="1" x14ac:dyDescent="1.1000000000000001">
      <c r="C128" s="132"/>
      <c r="D128" s="242"/>
      <c r="E128" s="186"/>
      <c r="F128" s="186"/>
      <c r="G128" s="186"/>
      <c r="H128" s="186"/>
      <c r="I128" s="186"/>
      <c r="J128" s="186"/>
      <c r="K128" s="187"/>
      <c r="L128" s="107"/>
      <c r="M128" s="107"/>
      <c r="N128" s="212"/>
      <c r="O128" s="213"/>
      <c r="P128" s="213"/>
      <c r="Q128" s="213"/>
      <c r="R128" s="213"/>
      <c r="S128" s="213"/>
      <c r="T128" s="213"/>
      <c r="U128" s="214"/>
      <c r="V128" s="133"/>
    </row>
    <row r="129" spans="3:22" ht="60" customHeight="1" x14ac:dyDescent="1.1000000000000001">
      <c r="C129" s="132"/>
      <c r="D129" s="242"/>
      <c r="E129" s="186"/>
      <c r="F129" s="186"/>
      <c r="G129" s="186"/>
      <c r="H129" s="186"/>
      <c r="I129" s="186"/>
      <c r="J129" s="186"/>
      <c r="K129" s="187"/>
      <c r="L129" s="107"/>
      <c r="M129" s="107"/>
      <c r="N129" s="212"/>
      <c r="O129" s="213"/>
      <c r="P129" s="213"/>
      <c r="Q129" s="213"/>
      <c r="R129" s="213"/>
      <c r="S129" s="213"/>
      <c r="T129" s="213"/>
      <c r="U129" s="214"/>
      <c r="V129" s="133"/>
    </row>
    <row r="130" spans="3:22" ht="60" customHeight="1" x14ac:dyDescent="1.1000000000000001">
      <c r="C130" s="132"/>
      <c r="D130" s="242"/>
      <c r="E130" s="186"/>
      <c r="F130" s="186"/>
      <c r="G130" s="186"/>
      <c r="H130" s="186"/>
      <c r="I130" s="186"/>
      <c r="J130" s="186"/>
      <c r="K130" s="187"/>
      <c r="L130" s="107"/>
      <c r="M130" s="107"/>
      <c r="N130" s="212"/>
      <c r="O130" s="213"/>
      <c r="P130" s="213"/>
      <c r="Q130" s="213"/>
      <c r="R130" s="213"/>
      <c r="S130" s="213"/>
      <c r="T130" s="213"/>
      <c r="U130" s="214"/>
      <c r="V130" s="133"/>
    </row>
    <row r="131" spans="3:22" ht="60" customHeight="1" x14ac:dyDescent="1.1000000000000001">
      <c r="C131" s="132"/>
      <c r="D131" s="242"/>
      <c r="E131" s="186"/>
      <c r="F131" s="186"/>
      <c r="G131" s="186"/>
      <c r="H131" s="186"/>
      <c r="I131" s="186"/>
      <c r="J131" s="186"/>
      <c r="K131" s="187"/>
      <c r="L131" s="107"/>
      <c r="M131" s="107"/>
      <c r="N131" s="212"/>
      <c r="O131" s="213"/>
      <c r="P131" s="213"/>
      <c r="Q131" s="213"/>
      <c r="R131" s="213"/>
      <c r="S131" s="213"/>
      <c r="T131" s="213"/>
      <c r="U131" s="214"/>
      <c r="V131" s="133"/>
    </row>
    <row r="132" spans="3:22" ht="57.75" customHeight="1" x14ac:dyDescent="1.1000000000000001">
      <c r="C132" s="132"/>
      <c r="D132" s="242"/>
      <c r="E132" s="186"/>
      <c r="F132" s="186"/>
      <c r="G132" s="186"/>
      <c r="H132" s="186"/>
      <c r="I132" s="186"/>
      <c r="J132" s="186"/>
      <c r="K132" s="187"/>
      <c r="L132" s="107"/>
      <c r="M132" s="107"/>
      <c r="N132" s="212"/>
      <c r="O132" s="213"/>
      <c r="P132" s="213"/>
      <c r="Q132" s="213"/>
      <c r="R132" s="213"/>
      <c r="S132" s="213"/>
      <c r="T132" s="213"/>
      <c r="U132" s="214"/>
      <c r="V132" s="133"/>
    </row>
    <row r="133" spans="3:22" ht="60" customHeight="1" x14ac:dyDescent="1.1000000000000001">
      <c r="C133" s="132"/>
      <c r="D133" s="242"/>
      <c r="E133" s="186"/>
      <c r="F133" s="186"/>
      <c r="G133" s="186"/>
      <c r="H133" s="186"/>
      <c r="I133" s="186"/>
      <c r="J133" s="186"/>
      <c r="K133" s="187"/>
      <c r="L133" s="107"/>
      <c r="M133" s="107"/>
      <c r="N133" s="212"/>
      <c r="O133" s="213"/>
      <c r="P133" s="213"/>
      <c r="Q133" s="213"/>
      <c r="R133" s="213"/>
      <c r="S133" s="213"/>
      <c r="T133" s="213"/>
      <c r="U133" s="214"/>
      <c r="V133" s="133"/>
    </row>
    <row r="134" spans="3:22" ht="60" customHeight="1" x14ac:dyDescent="1.1000000000000001">
      <c r="C134" s="132"/>
      <c r="D134" s="242"/>
      <c r="E134" s="186"/>
      <c r="F134" s="186"/>
      <c r="G134" s="186"/>
      <c r="H134" s="186"/>
      <c r="I134" s="186"/>
      <c r="J134" s="186"/>
      <c r="K134" s="187"/>
      <c r="L134" s="107"/>
      <c r="M134" s="107"/>
      <c r="N134" s="212"/>
      <c r="O134" s="213"/>
      <c r="P134" s="213"/>
      <c r="Q134" s="213"/>
      <c r="R134" s="213"/>
      <c r="S134" s="213"/>
      <c r="T134" s="213"/>
      <c r="U134" s="214"/>
      <c r="V134" s="133"/>
    </row>
    <row r="135" spans="3:22" ht="60" customHeight="1" x14ac:dyDescent="1.1000000000000001">
      <c r="C135" s="132"/>
      <c r="D135" s="242"/>
      <c r="E135" s="186"/>
      <c r="F135" s="186"/>
      <c r="G135" s="186"/>
      <c r="H135" s="186"/>
      <c r="I135" s="186"/>
      <c r="J135" s="186"/>
      <c r="K135" s="187"/>
      <c r="L135" s="107"/>
      <c r="M135" s="107"/>
      <c r="N135" s="212"/>
      <c r="O135" s="213"/>
      <c r="P135" s="213"/>
      <c r="Q135" s="213"/>
      <c r="R135" s="213"/>
      <c r="S135" s="213"/>
      <c r="T135" s="213"/>
      <c r="U135" s="214"/>
      <c r="V135" s="133"/>
    </row>
    <row r="136" spans="3:22" ht="60" customHeight="1" x14ac:dyDescent="1.1000000000000001">
      <c r="C136" s="132"/>
      <c r="D136" s="242"/>
      <c r="E136" s="186"/>
      <c r="F136" s="186"/>
      <c r="G136" s="186"/>
      <c r="H136" s="186"/>
      <c r="I136" s="186"/>
      <c r="J136" s="186"/>
      <c r="K136" s="187"/>
      <c r="L136" s="107"/>
      <c r="M136" s="107"/>
      <c r="N136" s="212"/>
      <c r="O136" s="213"/>
      <c r="P136" s="213"/>
      <c r="Q136" s="213"/>
      <c r="R136" s="213"/>
      <c r="S136" s="213"/>
      <c r="T136" s="213"/>
      <c r="U136" s="214"/>
      <c r="V136" s="133"/>
    </row>
    <row r="137" spans="3:22" ht="60" customHeight="1" x14ac:dyDescent="1.1000000000000001">
      <c r="C137" s="132"/>
      <c r="D137" s="243"/>
      <c r="E137" s="189"/>
      <c r="F137" s="189"/>
      <c r="G137" s="189"/>
      <c r="H137" s="189"/>
      <c r="I137" s="189"/>
      <c r="J137" s="189"/>
      <c r="K137" s="190"/>
      <c r="L137" s="22"/>
      <c r="M137" s="22"/>
      <c r="N137" s="215"/>
      <c r="O137" s="216"/>
      <c r="P137" s="216"/>
      <c r="Q137" s="216"/>
      <c r="R137" s="216"/>
      <c r="S137" s="216"/>
      <c r="T137" s="216"/>
      <c r="U137" s="217"/>
      <c r="V137" s="133"/>
    </row>
    <row r="138" spans="3:22" ht="57" x14ac:dyDescent="1.1000000000000001">
      <c r="C138" s="132"/>
      <c r="D138" s="225" t="s">
        <v>89</v>
      </c>
      <c r="E138" s="226"/>
      <c r="F138" s="226"/>
      <c r="G138" s="226"/>
      <c r="H138" s="226"/>
      <c r="I138" s="226"/>
      <c r="J138" s="226"/>
      <c r="K138" s="226"/>
      <c r="L138" s="107"/>
      <c r="M138" s="107"/>
      <c r="N138" s="226" t="s">
        <v>86</v>
      </c>
      <c r="O138" s="226"/>
      <c r="P138" s="226"/>
      <c r="Q138" s="226"/>
      <c r="R138" s="226"/>
      <c r="S138" s="226"/>
      <c r="T138" s="226"/>
      <c r="U138" s="227"/>
      <c r="V138" s="133"/>
    </row>
    <row r="139" spans="3:22" x14ac:dyDescent="1.1000000000000001">
      <c r="C139" s="132"/>
      <c r="D139" s="143"/>
      <c r="U139" s="144"/>
      <c r="V139" s="133"/>
    </row>
    <row r="140" spans="3:22" ht="60" customHeight="1" x14ac:dyDescent="1.1000000000000001">
      <c r="C140" s="132"/>
      <c r="D140" s="228"/>
      <c r="E140" s="210"/>
      <c r="F140" s="210"/>
      <c r="G140" s="210"/>
      <c r="H140" s="210"/>
      <c r="I140" s="210"/>
      <c r="J140" s="210"/>
      <c r="K140" s="229"/>
      <c r="L140" s="107"/>
      <c r="M140" s="107"/>
      <c r="N140" s="209"/>
      <c r="O140" s="210"/>
      <c r="P140" s="210"/>
      <c r="Q140" s="210"/>
      <c r="R140" s="210"/>
      <c r="S140" s="210"/>
      <c r="T140" s="210"/>
      <c r="U140" s="211"/>
      <c r="V140" s="133"/>
    </row>
    <row r="141" spans="3:22" ht="60" customHeight="1" x14ac:dyDescent="1.1000000000000001">
      <c r="C141" s="132"/>
      <c r="D141" s="230"/>
      <c r="E141" s="213"/>
      <c r="F141" s="213"/>
      <c r="G141" s="213"/>
      <c r="H141" s="213"/>
      <c r="I141" s="213"/>
      <c r="J141" s="213"/>
      <c r="K141" s="231"/>
      <c r="L141" s="107"/>
      <c r="M141" s="107"/>
      <c r="N141" s="212"/>
      <c r="O141" s="213"/>
      <c r="P141" s="213"/>
      <c r="Q141" s="213"/>
      <c r="R141" s="213"/>
      <c r="S141" s="213"/>
      <c r="T141" s="213"/>
      <c r="U141" s="214"/>
      <c r="V141" s="133"/>
    </row>
    <row r="142" spans="3:22" ht="60" customHeight="1" x14ac:dyDescent="1.1000000000000001">
      <c r="C142" s="132"/>
      <c r="D142" s="230"/>
      <c r="E142" s="213"/>
      <c r="F142" s="213"/>
      <c r="G142" s="213"/>
      <c r="H142" s="213"/>
      <c r="I142" s="213"/>
      <c r="J142" s="213"/>
      <c r="K142" s="231"/>
      <c r="L142" s="107"/>
      <c r="M142" s="107"/>
      <c r="N142" s="212"/>
      <c r="O142" s="213"/>
      <c r="P142" s="213"/>
      <c r="Q142" s="213"/>
      <c r="R142" s="213"/>
      <c r="S142" s="213"/>
      <c r="T142" s="213"/>
      <c r="U142" s="214"/>
      <c r="V142" s="133"/>
    </row>
    <row r="143" spans="3:22" ht="42.75" customHeight="1" x14ac:dyDescent="1.1000000000000001">
      <c r="C143" s="132"/>
      <c r="D143" s="230"/>
      <c r="E143" s="213"/>
      <c r="F143" s="213"/>
      <c r="G143" s="213"/>
      <c r="H143" s="213"/>
      <c r="I143" s="213"/>
      <c r="J143" s="213"/>
      <c r="K143" s="231"/>
      <c r="L143" s="107"/>
      <c r="M143" s="107"/>
      <c r="N143" s="212"/>
      <c r="O143" s="213"/>
      <c r="P143" s="213"/>
      <c r="Q143" s="213"/>
      <c r="R143" s="213"/>
      <c r="S143" s="213"/>
      <c r="T143" s="213"/>
      <c r="U143" s="214"/>
      <c r="V143" s="133"/>
    </row>
    <row r="144" spans="3:22" ht="46.5" customHeight="1" x14ac:dyDescent="1.1000000000000001">
      <c r="C144" s="132"/>
      <c r="D144" s="230"/>
      <c r="E144" s="213"/>
      <c r="F144" s="213"/>
      <c r="G144" s="213"/>
      <c r="H144" s="213"/>
      <c r="I144" s="213"/>
      <c r="J144" s="213"/>
      <c r="K144" s="231"/>
      <c r="L144" s="107"/>
      <c r="M144" s="107"/>
      <c r="N144" s="212"/>
      <c r="O144" s="213"/>
      <c r="P144" s="213"/>
      <c r="Q144" s="213"/>
      <c r="R144" s="213"/>
      <c r="S144" s="213"/>
      <c r="T144" s="213"/>
      <c r="U144" s="214"/>
      <c r="V144" s="133"/>
    </row>
    <row r="145" spans="3:22" ht="50.25" customHeight="1" x14ac:dyDescent="1.1000000000000001">
      <c r="C145" s="132"/>
      <c r="D145" s="230"/>
      <c r="E145" s="213"/>
      <c r="F145" s="213"/>
      <c r="G145" s="213"/>
      <c r="H145" s="213"/>
      <c r="I145" s="213"/>
      <c r="J145" s="213"/>
      <c r="K145" s="231"/>
      <c r="L145" s="107"/>
      <c r="M145" s="107"/>
      <c r="N145" s="212"/>
      <c r="O145" s="213"/>
      <c r="P145" s="213"/>
      <c r="Q145" s="213"/>
      <c r="R145" s="213"/>
      <c r="S145" s="213"/>
      <c r="T145" s="213"/>
      <c r="U145" s="214"/>
      <c r="V145" s="133"/>
    </row>
    <row r="146" spans="3:22" ht="50.25" customHeight="1" x14ac:dyDescent="1.1000000000000001">
      <c r="C146" s="132"/>
      <c r="D146" s="230"/>
      <c r="E146" s="213"/>
      <c r="F146" s="213"/>
      <c r="G146" s="213"/>
      <c r="H146" s="213"/>
      <c r="I146" s="213"/>
      <c r="J146" s="213"/>
      <c r="K146" s="231"/>
      <c r="L146" s="107"/>
      <c r="M146" s="107"/>
      <c r="N146" s="212"/>
      <c r="O146" s="213"/>
      <c r="P146" s="213"/>
      <c r="Q146" s="213"/>
      <c r="R146" s="213"/>
      <c r="S146" s="213"/>
      <c r="T146" s="213"/>
      <c r="U146" s="214"/>
      <c r="V146" s="133"/>
    </row>
    <row r="147" spans="3:22" ht="52.5" customHeight="1" x14ac:dyDescent="1.1000000000000001">
      <c r="C147" s="132"/>
      <c r="D147" s="230"/>
      <c r="E147" s="213"/>
      <c r="F147" s="213"/>
      <c r="G147" s="213"/>
      <c r="H147" s="213"/>
      <c r="I147" s="213"/>
      <c r="J147" s="213"/>
      <c r="K147" s="231"/>
      <c r="L147" s="107"/>
      <c r="M147" s="107"/>
      <c r="N147" s="212"/>
      <c r="O147" s="213"/>
      <c r="P147" s="213"/>
      <c r="Q147" s="213"/>
      <c r="R147" s="213"/>
      <c r="S147" s="213"/>
      <c r="T147" s="213"/>
      <c r="U147" s="214"/>
      <c r="V147" s="133"/>
    </row>
    <row r="148" spans="3:22" ht="60" customHeight="1" x14ac:dyDescent="1.1000000000000001">
      <c r="C148" s="132"/>
      <c r="D148" s="232"/>
      <c r="E148" s="216"/>
      <c r="F148" s="216"/>
      <c r="G148" s="216"/>
      <c r="H148" s="216"/>
      <c r="I148" s="216"/>
      <c r="J148" s="216"/>
      <c r="K148" s="233"/>
      <c r="L148" s="107"/>
      <c r="M148" s="107"/>
      <c r="N148" s="215"/>
      <c r="O148" s="216"/>
      <c r="P148" s="216"/>
      <c r="Q148" s="216"/>
      <c r="R148" s="216"/>
      <c r="S148" s="216"/>
      <c r="T148" s="216"/>
      <c r="U148" s="217"/>
      <c r="V148" s="133"/>
    </row>
    <row r="149" spans="3:22" ht="57" x14ac:dyDescent="1.1000000000000001">
      <c r="C149" s="132"/>
      <c r="D149" s="234" t="s">
        <v>87</v>
      </c>
      <c r="E149" s="166"/>
      <c r="F149" s="166"/>
      <c r="G149" s="166"/>
      <c r="H149" s="166"/>
      <c r="I149" s="166"/>
      <c r="J149" s="166"/>
      <c r="K149" s="166"/>
      <c r="L149" s="22"/>
      <c r="M149" s="22"/>
      <c r="N149" s="166" t="s">
        <v>88</v>
      </c>
      <c r="O149" s="166"/>
      <c r="P149" s="166"/>
      <c r="Q149" s="166"/>
      <c r="R149" s="166"/>
      <c r="S149" s="166"/>
      <c r="T149" s="166"/>
      <c r="U149" s="235"/>
      <c r="V149" s="133"/>
    </row>
    <row r="150" spans="3:22" x14ac:dyDescent="1.1000000000000001">
      <c r="C150" s="136"/>
      <c r="D150" s="137"/>
      <c r="E150" s="137"/>
      <c r="F150" s="137"/>
      <c r="G150" s="137"/>
      <c r="H150" s="137"/>
      <c r="I150" s="137"/>
      <c r="J150" s="137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8"/>
    </row>
  </sheetData>
  <mergeCells count="156">
    <mergeCell ref="D138:K138"/>
    <mergeCell ref="N138:U138"/>
    <mergeCell ref="D140:K148"/>
    <mergeCell ref="N140:U148"/>
    <mergeCell ref="D149:K149"/>
    <mergeCell ref="N149:U149"/>
    <mergeCell ref="N126:U126"/>
    <mergeCell ref="D106:K115"/>
    <mergeCell ref="D116:K116"/>
    <mergeCell ref="D118:K125"/>
    <mergeCell ref="D126:K126"/>
    <mergeCell ref="D128:K137"/>
    <mergeCell ref="N128:U137"/>
    <mergeCell ref="N116:U116"/>
    <mergeCell ref="N118:U125"/>
    <mergeCell ref="D104:U104"/>
    <mergeCell ref="N106:U115"/>
    <mergeCell ref="D36:F36"/>
    <mergeCell ref="G36:L36"/>
    <mergeCell ref="D48:F48"/>
    <mergeCell ref="G48:L48"/>
    <mergeCell ref="D65:F65"/>
    <mergeCell ref="G65:L65"/>
    <mergeCell ref="D77:F77"/>
    <mergeCell ref="G77:L77"/>
    <mergeCell ref="D78:F78"/>
    <mergeCell ref="D66:F66"/>
    <mergeCell ref="D50:F50"/>
    <mergeCell ref="D38:F38"/>
    <mergeCell ref="F101:K101"/>
    <mergeCell ref="O101:R101"/>
    <mergeCell ref="D93:L93"/>
    <mergeCell ref="M93:U93"/>
    <mergeCell ref="D97:L97"/>
    <mergeCell ref="M97:U97"/>
    <mergeCell ref="F61:L61"/>
    <mergeCell ref="D62:E62"/>
    <mergeCell ref="F69:L69"/>
    <mergeCell ref="D29:E29"/>
    <mergeCell ref="F29:L29"/>
    <mergeCell ref="D40:L40"/>
    <mergeCell ref="D64:E64"/>
    <mergeCell ref="F64:L64"/>
    <mergeCell ref="N68:U77"/>
    <mergeCell ref="D70:E70"/>
    <mergeCell ref="F70:L70"/>
    <mergeCell ref="D71:E71"/>
    <mergeCell ref="D54:U54"/>
    <mergeCell ref="D41:E41"/>
    <mergeCell ref="F41:L41"/>
    <mergeCell ref="D56:L56"/>
    <mergeCell ref="D57:E57"/>
    <mergeCell ref="F57:L57"/>
    <mergeCell ref="D68:L68"/>
    <mergeCell ref="F31:L31"/>
    <mergeCell ref="D32:E32"/>
    <mergeCell ref="F32:L32"/>
    <mergeCell ref="D33:E33"/>
    <mergeCell ref="F33:L33"/>
    <mergeCell ref="F71:L71"/>
    <mergeCell ref="D72:E72"/>
    <mergeCell ref="D61:E61"/>
    <mergeCell ref="Q8:U8"/>
    <mergeCell ref="F9:J9"/>
    <mergeCell ref="Q9:U9"/>
    <mergeCell ref="L9:N9"/>
    <mergeCell ref="E17:G17"/>
    <mergeCell ref="E18:G18"/>
    <mergeCell ref="E19:G19"/>
    <mergeCell ref="D12:U12"/>
    <mergeCell ref="D16:L16"/>
    <mergeCell ref="N16:U25"/>
    <mergeCell ref="E20:G20"/>
    <mergeCell ref="E21:G21"/>
    <mergeCell ref="D22:E22"/>
    <mergeCell ref="F72:L72"/>
    <mergeCell ref="F73:L73"/>
    <mergeCell ref="N28:U37"/>
    <mergeCell ref="D30:E30"/>
    <mergeCell ref="F30:L30"/>
    <mergeCell ref="D31:E31"/>
    <mergeCell ref="D23:E23"/>
    <mergeCell ref="D24:E24"/>
    <mergeCell ref="D25:E25"/>
    <mergeCell ref="F35:L35"/>
    <mergeCell ref="N66:U66"/>
    <mergeCell ref="F46:L46"/>
    <mergeCell ref="F47:L47"/>
    <mergeCell ref="D46:E46"/>
    <mergeCell ref="D47:E47"/>
    <mergeCell ref="F34:L34"/>
    <mergeCell ref="F63:L63"/>
    <mergeCell ref="D58:E58"/>
    <mergeCell ref="F58:L58"/>
    <mergeCell ref="D59:E59"/>
    <mergeCell ref="F59:L59"/>
    <mergeCell ref="D60:E60"/>
    <mergeCell ref="D69:E69"/>
    <mergeCell ref="D28:L28"/>
    <mergeCell ref="F4:S5"/>
    <mergeCell ref="T4:U4"/>
    <mergeCell ref="T5:U5"/>
    <mergeCell ref="N56:U65"/>
    <mergeCell ref="AA34:AC43"/>
    <mergeCell ref="N38:U38"/>
    <mergeCell ref="N40:U49"/>
    <mergeCell ref="N50:U50"/>
    <mergeCell ref="D45:E45"/>
    <mergeCell ref="D34:E34"/>
    <mergeCell ref="D35:E35"/>
    <mergeCell ref="D42:E42"/>
    <mergeCell ref="F42:L42"/>
    <mergeCell ref="D43:E43"/>
    <mergeCell ref="F43:L43"/>
    <mergeCell ref="D44:E44"/>
    <mergeCell ref="F44:L44"/>
    <mergeCell ref="F60:L60"/>
    <mergeCell ref="F62:L62"/>
    <mergeCell ref="D63:E63"/>
    <mergeCell ref="F45:L45"/>
    <mergeCell ref="N26:U26"/>
    <mergeCell ref="F8:J8"/>
    <mergeCell ref="L8:N8"/>
    <mergeCell ref="D6:E6"/>
    <mergeCell ref="F6:J6"/>
    <mergeCell ref="L6:N6"/>
    <mergeCell ref="Q6:U6"/>
    <mergeCell ref="F7:J7"/>
    <mergeCell ref="L7:N7"/>
    <mergeCell ref="Q7:U7"/>
    <mergeCell ref="O6:P6"/>
    <mergeCell ref="D7:E7"/>
    <mergeCell ref="M81:Q81"/>
    <mergeCell ref="R81:R82"/>
    <mergeCell ref="T81:T82"/>
    <mergeCell ref="U81:U82"/>
    <mergeCell ref="D80:L80"/>
    <mergeCell ref="M80:U80"/>
    <mergeCell ref="H17:J17"/>
    <mergeCell ref="H18:J18"/>
    <mergeCell ref="H19:J19"/>
    <mergeCell ref="H20:J20"/>
    <mergeCell ref="H21:J21"/>
    <mergeCell ref="H22:J22"/>
    <mergeCell ref="E81:E82"/>
    <mergeCell ref="F81:G81"/>
    <mergeCell ref="H82:K82"/>
    <mergeCell ref="H81:L81"/>
    <mergeCell ref="N78:U78"/>
    <mergeCell ref="F76:L76"/>
    <mergeCell ref="D75:E75"/>
    <mergeCell ref="D74:E74"/>
    <mergeCell ref="D76:E76"/>
    <mergeCell ref="F74:L74"/>
    <mergeCell ref="F75:L75"/>
    <mergeCell ref="D73:E73"/>
  </mergeCells>
  <conditionalFormatting sqref="L83:L91">
    <cfRule type="containsBlanks" dxfId="6" priority="4">
      <formula>LEN(TRIM(L83))=0</formula>
    </cfRule>
    <cfRule type="cellIs" dxfId="5" priority="5" operator="notBetween">
      <formula>0.9*$AC$8</formula>
      <formula>1.1*$AC$8</formula>
    </cfRule>
  </conditionalFormatting>
  <conditionalFormatting sqref="P83:P91">
    <cfRule type="cellIs" dxfId="4" priority="3" operator="equal">
      <formula>0</formula>
    </cfRule>
  </conditionalFormatting>
  <conditionalFormatting sqref="R83:R91">
    <cfRule type="cellIs" dxfId="3" priority="7" operator="notBetween">
      <formula>95</formula>
      <formula>101</formula>
    </cfRule>
    <cfRule type="containsBlanks" dxfId="2" priority="10">
      <formula>LEN(TRIM(R83))=0</formula>
    </cfRule>
  </conditionalFormatting>
  <conditionalFormatting sqref="T83:T91">
    <cfRule type="containsBlanks" dxfId="1" priority="8">
      <formula>LEN(TRIM(T83))=0</formula>
    </cfRule>
    <cfRule type="cellIs" dxfId="0" priority="9" operator="notBetween">
      <formula>92</formula>
      <formula>101</formula>
    </cfRule>
  </conditionalFormatting>
  <dataValidations disablePrompts="1" count="1">
    <dataValidation type="list" allowBlank="1" showInputMessage="1" showErrorMessage="1" sqref="M80:U80" xr:uid="{053A86CF-DF96-4E26-9E9D-A90134962ED5}">
      <formula1>$AA$82:$AA$83</formula1>
    </dataValidation>
  </dataValidations>
  <printOptions horizontalCentered="1"/>
  <pageMargins left="0.19685039370078741" right="0.19685039370078741" top="0.59055118110236227" bottom="0.19685039370078741" header="0.19685039370078741" footer="0.19685039370078741"/>
  <pageSetup paperSize="9" scale="29" fitToHeight="0" orientation="landscape" r:id="rId1"/>
  <rowBreaks count="5" manualBreakCount="5">
    <brk id="26" min="1" max="22" man="1"/>
    <brk id="52" min="1" max="22" man="1"/>
    <brk id="79" min="1" max="22" man="1"/>
    <brk id="102" min="1" max="22" man="1"/>
    <brk id="125" min="1" max="2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610fcb-e370-4394-807b-0683ce5f9277" xsi:nil="true"/>
    <lcf76f155ced4ddcb4097134ff3c332f xmlns="4d2538e4-383b-481a-9f9b-9727d6a0fe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6B4F46-0A01-4964-B3A7-EAF982B515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9FA173-51E6-49F8-B615-EF9C06DFE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27D0A4-73A7-49FF-B13A-171B22ECAC55}">
  <ds:schemaRefs>
    <ds:schemaRef ds:uri="http://schemas.microsoft.com/office/2006/metadata/properties"/>
    <ds:schemaRef ds:uri="http://schemas.microsoft.com/office/infopath/2007/PartnerControls"/>
    <ds:schemaRef ds:uri="05e69a71-37f9-4aa4-9638-58f4c1d75d2e"/>
    <ds:schemaRef ds:uri="740e2975-7474-499e-9b02-ba4bfb145deb"/>
    <ds:schemaRef ds:uri="c9610fcb-e370-4394-807b-0683ce5f9277"/>
    <ds:schemaRef ds:uri="4d2538e4-383b-481a-9f9b-9727d6a0fe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APLICAÇÃO CAUQ</vt:lpstr>
      <vt:lpstr>'APLICAÇÃO CAUQ'!Area_de_impressao</vt:lpstr>
      <vt:lpstr>'APLICAÇÃO CAUQ'!Titulos_de_impressao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Kevin Dias</dc:creator>
  <cp:lastModifiedBy>Paulo Henrique Rosa</cp:lastModifiedBy>
  <cp:lastPrinted>2025-10-21T00:27:49Z</cp:lastPrinted>
  <dcterms:created xsi:type="dcterms:W3CDTF">2025-10-02T11:39:49Z</dcterms:created>
  <dcterms:modified xsi:type="dcterms:W3CDTF">2026-08-06T17:19:09Z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Order">
    <vt:r8>2726400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</Properties>
</file>